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6C3ACCCB-6312-4E20-A47E-EC7D6881130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<sst xmlns="http://schemas.openxmlformats.org/spreadsheetml/2006/main" count="2004" uniqueCount="473">
  <si>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</si>
  <si>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</si>
  <si>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</si>
  <si>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</si>
  <si>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</si>
  <si>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</si>
  <si>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</si>
  <si>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</si>
  <si>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</si>
  <si>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</si>
  <si>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</si>
  <si>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</si>
  <si>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</si>
  <si>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</si>
  <si>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</si>
  <si>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</si>
  <si>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</si>
  <si>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</si>
  <si>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</si>
  <si>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</si>
  <si>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</si>
  <si>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</si>
  <si>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</si>
  <si>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</si>
  <si>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</si>
  <si>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</si>
  <si>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</si>
  <si>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</si>
  <si>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</si>
  <si>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</si>
  <si>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</si>
  <si>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</si>
  <si>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</si>
  <si>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</si>
  <si>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</si>
  <si>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</si>
  <si>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</si>
  <si>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</si>
  <si>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</si>
  <si>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</si>
  <si>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</si>
  <si>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</si>
  <si>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</si>
  <si>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</si>
  <si>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</si>
  <si>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</si>
  <si>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</si>
  <si>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</si>
  <si>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</si>
  <si>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</si>
  <si>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</si>
  <si>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</si>
  <si>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</si>
  <si>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</si>
  <si>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</si>
  <si>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</si>
  <si>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</si>
  <si>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</si>
  <si>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</si>
  <si>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</si>
  <si>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</si>
  <si>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</si>
  <si>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</si>
  <si>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</si>
  <si>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</si>
  <si>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</si>
  <si>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</si>
  <si>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</si>
  <si>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</si>
  <si>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</si>
  <si>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</si>
  <si>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</si>
  <si>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</si>
  <si>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</si>
  <si>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</si>
  <si>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</si>
  <si>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</si>
  <si>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</si>
  <si>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</si>
  <si>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</si>
  <si>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</si>
  <si>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</si>
  <si>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</si>
  <si>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</si>
  <si>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</si>
  <si>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</si>
  <si>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</si>
  <si>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</si>
  <si>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</si>
  <si>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</si>
  <si>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</si>
  <si>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</si>
  <si>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</si>
  <si>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</si>
  <si>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</si>
  <si>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</si>
  <si>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</si>
  <si>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</si>
  <si>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</si>
  <si>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</si>
  <si>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</si>
  <si>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</si>
  <si>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</si>
  <si>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</si>
  <si>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</si>
  <si>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</si>
  <si>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</si>
  <si>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</si>
  <si>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</si>
  <si>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</si>
  <si>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</si>
  <si>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</si>
  <si>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</si>
  <si>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</si>
  <si>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</si>
  <si>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</si>
  <si>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</si>
  <si>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</si>
  <si>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</si>
  <si>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</si>
  <si>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</si>
  <si>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</si>
  <si>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</si>
  <si>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</si>
  <si>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</si>
  <si>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</si>
  <si>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</si>
  <si>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</si>
  <si>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</si>
  <si>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</si>
  <si>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</si>
  <si>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</si>
  <si>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</si>
  <si>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</si>
  <si>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</si>
  <si>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</si>
  <si>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</si>
  <si>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</si>
  <si>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</si>
  <si>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</si>
  <si>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</si>
  <si>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</si>
  <si>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</si>
  <si>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</si>
  <si>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</si>
  <si>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</si>
  <si>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</si>
  <si>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</si>
  <si>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</si>
  <si>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</si>
  <si>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</si>
  <si>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</si>
  <si>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</si>
  <si>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</si>
  <si>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</si>
  <si>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</si>
  <si>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</si>
  <si>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</si>
  <si>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</si>
  <si>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</si>
  <si>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</si>
  <si>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</si>
  <si>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</si>
  <si>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</si>
  <si>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</si>
  <si>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</si>
  <si>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</si>
  <si>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</si>
  <si>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</si>
  <si>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</si>
  <si>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</si>
  <si>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</si>
  <si>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</si>
  <si>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</si>
  <si>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</si>
  <si>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</si>
  <si>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</si>
  <si>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</si>
  <si>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</si>
  <si>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</si>
  <si>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</si>
  <si>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</si>
  <si>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</si>
  <si>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</si>
  <si>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</si>
  <si>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</si>
  <si>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</si>
  <si>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</si>
  <si>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</si>
  <si>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</si>
  <si>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</si>
  <si>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</si>
  <si>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</si>
  <si>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</si>
  <si>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</si>
  <si>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</si>
  <si>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</si>
  <si>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</si>
  <si>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</si>
  <si>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</si>
  <si>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</si>
  <si>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</si>
  <si>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</si>
  <si>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</si>
  <si>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</si>
  <si>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</si>
  <si>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</si>
  <si>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</si>
  <si>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</si>
  <si>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</si>
  <si>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</si>
  <si>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</si>
  <si>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</si>
  <si>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</si>
  <si>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</si>
  <si>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</si>
  <si>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</si>
  <si>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</si>
  <si>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</si>
  <si>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</si>
  <si>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</si>
  <si>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</si>
  <si>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</si>
  <si>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</si>
  <si>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</si>
  <si>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</si>
  <si>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</si>
  <si>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</si>
  <si>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</si>
  <si>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</si>
  <si>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</si>
  <si>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</si>
  <si>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</si>
  <si>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</si>
  <si>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</si>
  <si>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</si>
  <si>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</si>
  <si>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</si>
  <si>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</si>
  <si>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</si>
  <si>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</si>
  <si>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</si>
  <si>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</si>
  <si>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</si>
  <si>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</si>
  <si>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</si>
  <si>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</si>
  <si>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</si>
  <si>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</si>
  <si>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</si>
  <si>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</si>
  <si>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</si>
  <si>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</si>
  <si>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</si>
  <si>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</si>
  <si>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</si>
  <si>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</si>
  <si>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</si>
  <si>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</si>
  <si>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</si>
  <si>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</si>
  <si>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</si>
  <si>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</si>
  <si>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</si>
  <si>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</si>
  <si>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</si>
  <si>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</si>
  <si>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</si>
  <si>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</si>
  <si>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</si>
  <si>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</si>
  <si>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</si>
  <si>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</si>
  <si>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</si>
  <si>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</si>
  <si>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</si>
  <si>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</si>
  <si>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</si>
  <si>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</si>
  <si>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</si>
  <si>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</si>
  <si>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</si>
  <si>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</si>
  <si>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</si>
  <si>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</si>
  <si>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</si>
  <si>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</si>
  <si>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</si>
  <si>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</si>
  <si>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</si>
  <si>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</si>
  <si>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</si>
  <si>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</si>
  <si>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</si>
  <si>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</si>
  <si>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</si>
  <si>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</si>
  <si>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</si>
  <si>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</si>
  <si>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</si>
  <si>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</si>
  <si>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</si>
  <si>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</si>
  <si>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</si>
  <si>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</si>
  <si>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</si>
  <si>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</si>
  <si>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</si>
  <si>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</si>
  <si>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</si>
  <si>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</si>
  <si>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</si>
  <si>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</si>
  <si>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</si>
  <si>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</si>
  <si>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</si>
  <si>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</si>
  <si>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</si>
  <si>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</si>
  <si>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</si>
  <si>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</si>
  <si>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</si>
  <si>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</si>
  <si>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</si>
  <si>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</si>
  <si>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</si>
  <si>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</si>
  <si>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</si>
  <si>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</si>
  <si>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</si>
  <si>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</si>
  <si>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</si>
  <si>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</si>
  <si>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</si>
  <si>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</si>
  <si>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</si>
  <si>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</si>
  <si>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</si>
  <si>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</si>
  <si>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</si>
  <si>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</si>
  <si>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</si>
  <si>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</si>
  <si>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</si>
  <si>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</si>
  <si>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</si>
  <si>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</si>
  <si>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</si>
  <si>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</si>
  <si>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</si>
  <si>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</si>
  <si>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</si>
  <si>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</si>
  <si>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</si>
  <si>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</si>
  <si>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</si>
  <si>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</si>
  <si>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</si>
  <si>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</si>
  <si>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</si>
  <si>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</si>
  <si>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</si>
  <si>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</si>
  <si>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</si>
  <si>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</si>
  <si>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</si>
  <si>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</si>
  <si>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</si>
  <si>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</si>
  <si>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</si>
  <si>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</si>
  <si>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</si>
  <si>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</si>
  <si>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</si>
  <si>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</si>
  <si>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</si>
  <si>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</si>
  <si>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</si>
  <si>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</si>
  <si>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</si>
  <si>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</si>
  <si>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</si>
  <si>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</si>
  <si>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</si>
  <si>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</si>
  <si>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</si>
  <si>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</si>
  <si>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</si>
  <si>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</si>
  <si>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</si>
  <si>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</si>
  <si>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</si>
  <si>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</si>
  <si>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</si>
  <si>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</si>
  <si>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</si>
  <si>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</si>
  <si>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</si>
  <si>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</si>
  <si>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</si>
  <si>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</si>
  <si>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</si>
  <si>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</si>
  <si>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</si>
  <si>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</si>
  <si>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</si>
  <si>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</si>
  <si>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</si>
  <si>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</si>
  <si>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</si>
  <si>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</si>
  <si>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</si>
  <si>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</si>
  <si>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</si>
  <si>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</si>
  <si>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</si>
  <si>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</si>
  <si>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</si>
  <si>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</si>
  <si>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</si>
  <si>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</si>
  <si>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</si>
  <si>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</si>
  <si>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</si>
  <si>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</si>
  <si>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(2,3,a,b)</t>
  </si>
  <si>
    <t>2,3</t>
  </si>
  <si>
    <t>(1,3)</t>
  </si>
  <si>
    <t>(1,2,b)</t>
  </si>
  <si>
    <t>Crude and Age &amp; Sex Adjusted Average 2-Year Arthritis Prevalence by Regions, 2011/12-2012/13, 2016/17-2017/18 &amp; 2021/22-2022/23 (ref), per 100</t>
  </si>
  <si>
    <t>(b)</t>
  </si>
  <si>
    <t>(a,b)</t>
  </si>
  <si>
    <t>(3,b)</t>
  </si>
  <si>
    <t>(1,3,a,b)</t>
  </si>
  <si>
    <t>(1,a)</t>
  </si>
  <si>
    <t>(2,3,a)</t>
  </si>
  <si>
    <t>(1,3,b)</t>
  </si>
  <si>
    <t>(1,3,a)</t>
  </si>
  <si>
    <t>(1,2,a,b)</t>
  </si>
  <si>
    <t>(2,a)</t>
  </si>
  <si>
    <t>Crude and Age &amp; Sex Adjusted Average 2-Year Arthritis Prevalence by Income Quintile, 2011/12-2012/13, 2016/17-2017/18 &amp; 2021/22-2022/23, per 100</t>
  </si>
  <si>
    <t>1,2</t>
  </si>
  <si>
    <t>2011/12-2012/13</t>
  </si>
  <si>
    <t>2016/17-2017/18</t>
  </si>
  <si>
    <t>2021/22-2022/23</t>
  </si>
  <si>
    <t>Count 
(2011/12-2012/13)</t>
  </si>
  <si>
    <t>Count 
(2016/17-2017/18)</t>
  </si>
  <si>
    <t>Count 
(2021/22-2022/23)</t>
  </si>
  <si>
    <t>Age- and sex-adjusted percent of residents (age 19+) diagnosed with disorder</t>
  </si>
  <si>
    <t xml:space="preserve">Adjusted Prevalence of Arthritis by Income Quintile, 2011/12-2012/13, 2016/17-2017/18 and 2021/22-2022/23
</t>
  </si>
  <si>
    <t>Adjusted Percent
(2011/12-2012/13)</t>
  </si>
  <si>
    <t>Adjusted Percent
(2016/17-2017/18)</t>
  </si>
  <si>
    <t>Adjusted Percent
(2021/22-2022/23)</t>
  </si>
  <si>
    <t>Crude Percent
(2011/12-2012/13)</t>
  </si>
  <si>
    <t>Crude Percent
(2016/17-2017/18)</t>
  </si>
  <si>
    <t>Total count and percent of residents (age 19+) diagnosed with disorder</t>
  </si>
  <si>
    <t xml:space="preserve">date:  November 28, 2024 </t>
  </si>
  <si>
    <t>Health Region</t>
  </si>
  <si>
    <t>Community Area</t>
  </si>
  <si>
    <t>Neighborhood Cluster</t>
  </si>
  <si>
    <t>District</t>
  </si>
  <si>
    <t>If you require this document in a different accessible format, please contact us: by phone at 204-789-3819 or by email at info@cpe.umanitoba.ca.</t>
  </si>
  <si>
    <t>End of worksheet</t>
  </si>
  <si>
    <t xml:space="preserve">Statistical Tests for Adjusted Prevalence of Arthritis by Income Quintile, 2011/12-2012/13, 2016/17-2017/18 and 2021/22-2022/23
</t>
  </si>
  <si>
    <t>bold = statistically significant</t>
  </si>
  <si>
    <t>Crude Percent
(2021/22-2022/23)</t>
  </si>
  <si>
    <t xml:space="preserve">Arthritis Prevalence Counts, Crude Prevalence, and Adjusted Prevalence by Health Region, 2011/12-2012/13, 2016/17-2017/18 and 2021/22-2022/23
</t>
  </si>
  <si>
    <t xml:space="preserve">Arthritis Prevalence Counts, Crude Prevalence, and Adjusted Prevalence by Winnipeg Community Area, 2011/12-2012/13, 2016/17-2017/18 and 2021/22-2022/23
</t>
  </si>
  <si>
    <t xml:space="preserve">Arthritis Prevalence Counts, Crude Prevalence, and Adjusted Prevalence by Winnipeg Neighbourhood Cluster, 2011/12-2012/13, 2016/17-2017/18 and 2021/22-2022/23
</t>
  </si>
  <si>
    <t xml:space="preserve">Arthritis Prevalence Counts, Crude Prevalence, and Adjusted Prevalence by District in Southern Health-Santé Sud, 2011/12-2012/13, 2016/17-2017/18 and 2021/22-2022/23
</t>
  </si>
  <si>
    <t xml:space="preserve">Arthritis Prevalence Counts, Crude Prevalence, and Adjusted Prevalence by District in Interlake-Eastern RHA, 2011/12-2012/13, 2016/17-2017/18 and 2021/22-2022/23
</t>
  </si>
  <si>
    <t xml:space="preserve">Arthritis Prevalence Counts, Crude Prevalence, and Adjusted Prevalence by District in Prairie Mountain, 2011/12-2012/13, 2016/17-2017/18 and 2021/22-2022/23
</t>
  </si>
  <si>
    <t xml:space="preserve">Arthritis Prevalence Counts, Crude Prevalence, and Adjusted Prevalence by District in Northern Health Region, 2011/12-2012/13, 2016/17-2017/18 and 2021/22-2022/23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</si>
</sst>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2">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2021/22-2022/23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(1,2,3)</c:v>
                  </c:pt>
                  <c:pt idx="3">
                    <c:v>Interlake-Eastern RHA (3)</c:v>
                  </c:pt>
                  <c:pt idx="4">
                    <c:v>Winnipeg RHA (b)</c:v>
                  </c:pt>
                  <c:pt idx="5">
                    <c:v>Southern Health-Santé Sud (1,2,3,b)</c:v>
                  </c:pt>
                </c:lvl>
                <c:lvl>
                  <c:pt idx="0">
                    <c:v>   </c:v>
                  </c:pt>
                </c:lvl>
              </c:multiLvlStrCache>
            </c:multiLvlStrRef>
          </c:cat>
          <c:val>
            <c:numRef>
              <c:f>'Graph Data'!$H$6:$H$11</c:f>
              <c:numCache>
                <c:formatCode>0.00</c:formatCode>
                <c:ptCount val="6"/>
                <c:pt idx="0">
                  <c:v>20.827243005</c:v>
                </c:pt>
                <c:pt idx="1">
                  <c:v>18.979414211000002</c:v>
                </c:pt>
                <c:pt idx="2">
                  <c:v>23.811298742000002</c:v>
                </c:pt>
                <c:pt idx="3">
                  <c:v>22.965270989</c:v>
                </c:pt>
                <c:pt idx="4">
                  <c:v>20.914779458999998</c:v>
                </c:pt>
                <c:pt idx="5">
                  <c:v>19.017795432</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c:v>
                  </c:pt>
                  <c:pt idx="3">
                    <c:v>Interlake-Eastern RHA (3)</c:v>
                  </c:pt>
                  <c:pt idx="4">
                    <c:v>Winnipeg RHA (b)</c:v>
                  </c:pt>
                  <c:pt idx="5">
                    <c:v>Southern Health-Santé Sud (1,2,3,b)</c:v>
                  </c:pt>
                </c:lvl>
                <c:lvl>
                  <c:pt idx="0">
                    <c:v>   </c:v>
                  </c:pt>
                </c:lvl>
              </c:multiLvlStrCache>
            </c:multiLvlStrRef>
          </c:cat>
          <c:val>
            <c:numRef>
              <c:f>'Graph Data'!$G$6:$G$11</c:f>
              <c:numCache>
                <c:formatCode>0.00</c:formatCode>
                <c:ptCount val="6"/>
                <c:pt idx="0">
                  <c:v>21.825977931000001</c:v>
                </c:pt>
                <c:pt idx="1">
                  <c:v>24.697592327999999</c:v>
                </c:pt>
                <c:pt idx="2">
                  <c:v>23.630851179</c:v>
                </c:pt>
                <c:pt idx="3">
                  <c:v>22.842297007999999</c:v>
                </c:pt>
                <c:pt idx="4">
                  <c:v>21.743677497</c:v>
                </c:pt>
                <c:pt idx="5">
                  <c:v>20.642276258999999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c:v>
                  </c:pt>
                  <c:pt idx="3">
                    <c:v>Interlake-Eastern RHA (3)</c:v>
                  </c:pt>
                  <c:pt idx="4">
                    <c:v>Winnipeg RHA (b)</c:v>
                  </c:pt>
                  <c:pt idx="5">
                    <c:v>Southern Health-Santé Sud (1,2,3,b)</c:v>
                  </c:pt>
                </c:lvl>
                <c:lvl>
                  <c:pt idx="0">
                    <c:v>   </c:v>
                  </c:pt>
                </c:lvl>
              </c:multiLvlStrCache>
            </c:multiLvlStrRef>
          </c:cat>
          <c:val>
            <c:numRef>
              <c:f>'Graph Data'!$F$6:$F$11</c:f>
              <c:numCache>
                <c:formatCode>0.00</c:formatCode>
                <c:ptCount val="6"/>
                <c:pt idx="0">
                  <c:v>22.066870241</c:v>
                </c:pt>
                <c:pt idx="1">
                  <c:v>25.372607075000001</c:v>
                </c:pt>
                <c:pt idx="2">
                  <c:v>24.175802635</c:v>
                </c:pt>
                <c:pt idx="3">
                  <c:v>22.900612055</c:v>
                </c:pt>
                <c:pt idx="4">
                  <c:v>21.981719212000002</c:v>
                </c:pt>
                <c:pt idx="5">
                  <c:v>20.077134637</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5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5"/>
      </c:valAx>
      <c:spPr>
        <a:noFill/>
        <a:ln>
          <a:solidFill>
            <a:schemeClr val="tx1"/>
          </a:solidFill>
        </a:ln>
      </c:spPr>
    </c:plotArea>
    <c:legend>
      <c:legendPos val="r"/>
      <c:layout>
        <c:manualLayout>
          <c:xMode val="edge"/>
          <c:yMode val="edge"/>
          <c:x val="0.73697414842346798"/>
          <c:y val="0.12132526077070004"/>
          <c:w val="0.2209136724241878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897874644122523"/>
          <c:w val="0.8661362333747884"/>
          <c:h val="0.50687151675101383"/>
        </c:manualLayout>
      </c:layout>
      <c:lineChart>
        <c:grouping val="standard"/>
        <c:varyColors val="0"/>
        <c:ser>
          <c:idx val="0"/>
          <c:order val="0"/>
          <c:tx>
            <c:strRef>
              <c:f>'Graph Data'!$F$38</c:f>
              <c:strCache>
                <c:ptCount val="1"/>
                <c:pt idx="0">
                  <c:v>2011/12-2012/13*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25.642044764000001</c:v>
                </c:pt>
                <c:pt idx="1">
                  <c:v>22.276863654</c:v>
                </c:pt>
                <c:pt idx="2">
                  <c:v>21.571049069000001</c:v>
                </c:pt>
                <c:pt idx="3">
                  <c:v>22.051764058</c:v>
                </c:pt>
                <c:pt idx="4">
                  <c:v>21.170576026999999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2016/17-2017/18*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24.662260543999999</c:v>
                </c:pt>
                <c:pt idx="1">
                  <c:v>22.597282032999999</c:v>
                </c:pt>
                <c:pt idx="2">
                  <c:v>21.814465145</c:v>
                </c:pt>
                <c:pt idx="3">
                  <c:v>20.779260196999999</c:v>
                </c:pt>
                <c:pt idx="4">
                  <c:v>21.392661412999999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2021/22-2022/23*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22.868788319</c:v>
                </c:pt>
                <c:pt idx="1">
                  <c:v>21.236115684000001</c:v>
                </c:pt>
                <c:pt idx="2">
                  <c:v>21.002138899999999</c:v>
                </c:pt>
                <c:pt idx="3">
                  <c:v>19.500757136000001</c:v>
                </c:pt>
                <c:pt idx="4">
                  <c:v>20.886239270000001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4572501852340236"/>
          <c:y val="0.46567794357197068"/>
          <c:w val="0.30384486179658166"/>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2011/12-2012/13*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25.590436793999999</c:v>
                </c:pt>
                <c:pt idx="1">
                  <c:v>22.781784413</c:v>
                </c:pt>
                <c:pt idx="2">
                  <c:v>21.994005083000001</c:v>
                </c:pt>
                <c:pt idx="3">
                  <c:v>20.899708222000001</c:v>
                </c:pt>
                <c:pt idx="4">
                  <c:v>20.662741869000001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2016/17-2017/18*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25.191641253</c:v>
                </c:pt>
                <c:pt idx="1">
                  <c:v>22.815109375999999</c:v>
                </c:pt>
                <c:pt idx="2">
                  <c:v>21.961887231999999</c:v>
                </c:pt>
                <c:pt idx="3">
                  <c:v>21.551696696</c:v>
                </c:pt>
                <c:pt idx="4">
                  <c:v>19.998965006999999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2021/22-2022/23* (b)</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23.233848936000001</c:v>
                </c:pt>
                <c:pt idx="1">
                  <c:v>22.077642319999999</c:v>
                </c:pt>
                <c:pt idx="2">
                  <c:v>21.375702078</c:v>
                </c:pt>
                <c:pt idx="3">
                  <c:v>20.885160021000001</c:v>
                </c:pt>
                <c:pt idx="4">
                  <c:v>20.066575775</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3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1364845094123999"/>
          <c:y val="0.46141998134211132"/>
          <c:w val="0.3257211568649612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arthritis by Manitoba health region for the three time periods: 2011/12-2012/13, 2016/17-2017/18, and 2021/22-2022/23. Values represent the age- and sex-adjusted percentage of residents aged 19 and older diagnosed with arthriti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4.5: Prevalence of Arthritis by Health Region, 2011/12-2012/13, 2016/17-2017/18 and 2021/22-2022/23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19+)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arthritis by rural income quintile from 2011/12-2012/13, 2016/17-2017/18 and 2021/22-2022/23, based on the age- and sex-adjusted percent of residents aged 19 and older diagnosed with disor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Arthritis by Rural Income Quintile, 2011/12-2012/13, 2016/17-2017/18 and 2021/22-2022/23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19+)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arthritis by urban income quintile from 2011/12-2012/13, 2016/17-2017/18 and 2021/22-2022/23, based on the age- and sex-adjusted percent of residents aged 19 and older diagnosed with disor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Arthritis by Urban Income Quintile, 2011/12-2012/13, 2016/17-2017/18 and 2021/22-2022/23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19+)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1/12-2012/13)" dataDxfId="99"/>
    <tableColumn id="3" xr3:uid="{E609746C-577D-448D-A2D5-107C5EC3FC4F}" name="Crude Percent_x000a_(2011/12-2012/13)" dataDxfId="98"/>
    <tableColumn id="9" xr3:uid="{E533163E-0B38-4D72-A5E4-7C9E8DE92DB0}" name="Adjusted Percent_x000a_(2011/12-2012/13)" dataDxfId="97"/>
    <tableColumn id="4" xr3:uid="{E905B87B-6CF6-472D-A463-4DD4DF0F4579}" name="Count _x000a_(2016/17-2017/18)" dataDxfId="96"/>
    <tableColumn id="5" xr3:uid="{42AC696E-0C0F-41CD-87FE-48FEB719A977}" name="Crude Percent_x000a_(2016/17-2017/18)" dataDxfId="95"/>
    <tableColumn id="10" xr3:uid="{9B6946B1-8EB7-4F82-B7C6-45A6E18E0B8E}" name="Adjusted Percent_x000a_(2016/17-2017/18)" dataDxfId="94"/>
    <tableColumn id="6" xr3:uid="{98A3EF03-EBD3-4B5B-968D-B7D8D08DA0B7}" name="Count _x000a_(2021/22-2022/23)" dataDxfId="93"/>
    <tableColumn id="7" xr3:uid="{207C225F-DEFE-422A-B44A-EF5A1D5B5E9B}" name="Crude Percent_x000a_(2021/22-2022/23)" dataDxfId="92"/>
    <tableColumn id="12" xr3:uid="{99B711D0-E2B7-4818-8B64-BF6600B64A94}" name="Adjusted Percent_x000a_(2021/22-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1/12-2012/13)" dataDxfId="86"/>
    <tableColumn id="3" xr3:uid="{6986163F-37F9-4C51-B8BF-49EF97C8AA8E}" name="Crude Percent_x000a_(2011/12-2012/13)" dataDxfId="85"/>
    <tableColumn id="8" xr3:uid="{E1FE3E8A-F8CF-4F43-A07A-29CA47C07498}" name="Adjusted Percent_x000a_(2011/12-2012/13)" dataDxfId="84" dataCellStyle="Data - percent"/>
    <tableColumn id="4" xr3:uid="{17D3DE66-4D16-4579-9390-FCE7DFAD63F4}" name="Count _x000a_(2016/17-2017/18)" dataDxfId="83" dataCellStyle="Data - counts"/>
    <tableColumn id="5" xr3:uid="{CB9FD7DB-67DB-469A-B19C-D7838272F54A}" name="Crude Percent_x000a_(2016/17-2017/18)" dataDxfId="82"/>
    <tableColumn id="9" xr3:uid="{13A8AFE8-2E00-4BDF-B370-B87F79D187D2}" name="Adjusted Percent_x000a_(2016/17-2017/18)" dataDxfId="81" dataCellStyle="Data - percent"/>
    <tableColumn id="6" xr3:uid="{DE6F0234-9AFC-4F7C-B44E-7E3EF1DFD886}" name="Count _x000a_(2021/22-2022/23)" dataDxfId="80" dataCellStyle="Data - counts"/>
    <tableColumn id="7" xr3:uid="{DEF3260F-6C20-44F1-A215-7DE7E706528E}" name="Crude Percent_x000a_(2021/22-2022/23)" dataDxfId="79" dataCellStyle="Data - percent"/>
    <tableColumn id="10" xr3:uid="{FD57EE1E-18E1-452C-A821-2E362C658130}" name="Adjusted Percent_x000a_(2021/22-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1/12-2012/13)" dataDxfId="73"/>
    <tableColumn id="3" xr3:uid="{799AD68C-F0F9-49AB-810E-8A8E76B68BB8}" name="Crude Percent_x000a_(2011/12-2012/13)" dataDxfId="72"/>
    <tableColumn id="8" xr3:uid="{0C919304-67A1-4AA3-8103-645F25F7CD26}" name="Adjusted Percent_x000a_(2011/12-2012/13)" dataDxfId="71" dataCellStyle="Data - percent"/>
    <tableColumn id="4" xr3:uid="{9B3EB30E-4811-4C2F-87EE-547A53BB9DF3}" name="Count _x000a_(2016/17-2017/18)" dataDxfId="70" dataCellStyle="Data - counts"/>
    <tableColumn id="5" xr3:uid="{0F12AD61-6D7D-4366-8714-6875C0A34F39}" name="Crude Percent_x000a_(2016/17-2017/18)" dataDxfId="69"/>
    <tableColumn id="9" xr3:uid="{2605FB17-AA4C-4FAA-83FA-01A01B6C0FC0}" name="Adjusted Percent_x000a_(2016/17-2017/18)" dataDxfId="68" dataCellStyle="Data - percent"/>
    <tableColumn id="6" xr3:uid="{43E0FA13-9B54-44D6-B201-10E3B3EA5D72}" name="Count _x000a_(2021/22-2022/23)" dataDxfId="67" dataCellStyle="Data - counts"/>
    <tableColumn id="7" xr3:uid="{C517B006-E5E4-45CE-8275-34DFC91A1A27}" name="Crude Percent_x000a_(2021/22-2022/23)" dataDxfId="66" dataCellStyle="Data - percent"/>
    <tableColumn id="10" xr3:uid="{B737B69A-8423-4615-A441-837880882BBA}" name="Adjusted Percent_x000a_(2021/22-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1/12-2012/13)" dataDxfId="60"/>
    <tableColumn id="3" xr3:uid="{BA0D3DA2-FE1B-492A-B643-3CFEFEDAF728}" name="Crude Percent_x000a_(2011/12-2012/13)" dataDxfId="59"/>
    <tableColumn id="8" xr3:uid="{CFB65243-E5B2-44C6-8D0C-FB9438A58613}" name="Adjusted Percent_x000a_(2011/12-2012/13)" dataDxfId="58"/>
    <tableColumn id="4" xr3:uid="{65A87695-A081-48FE-8DE3-008DDF3ABE7B}" name="Count _x000a_(2016/17-2017/18)" dataDxfId="57"/>
    <tableColumn id="5" xr3:uid="{94433568-4669-42E6-80A7-30B3ED87FD6E}" name="Crude Percent_x000a_(2016/17-2017/18)" dataDxfId="56"/>
    <tableColumn id="9" xr3:uid="{3F299B8B-FCEB-4979-A7AE-BD2BD5C89E3E}" name="Adjusted Percent_x000a_(2016/17-2017/18)" dataDxfId="55"/>
    <tableColumn id="6" xr3:uid="{F9BAEEB1-906A-4FDA-B891-D116C64ECB71}" name="Count _x000a_(2021/22-2022/23)" dataDxfId="54"/>
    <tableColumn id="7" xr3:uid="{0CF98AB4-2418-42C1-BA44-73FF78F5589D}" name="Crude Percent_x000a_(2021/22-2022/23)" dataDxfId="53"/>
    <tableColumn id="10" xr3:uid="{9C6E716E-CAD9-42C6-B721-1B82BF58347E}" name="Adjusted Percent_x000a_(2021/22-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1/12-2012/13)" dataDxfId="47"/>
    <tableColumn id="3" xr3:uid="{E7B9AA8C-BAA1-45C8-B8D1-E513DF08F7CD}" name="Crude Percent_x000a_(2011/12-2012/13)" dataDxfId="46"/>
    <tableColumn id="8" xr3:uid="{5833F9F7-6CE0-4C5D-9C27-545F1A6F2CD5}" name="Adjusted Percent_x000a_(2011/12-2012/13)" dataDxfId="45"/>
    <tableColumn id="4" xr3:uid="{AA22EA7D-5DC0-4F3A-8ECA-5325860C71C2}" name="Count _x000a_(2016/17-2017/18)" dataDxfId="44"/>
    <tableColumn id="5" xr3:uid="{8961EBF3-9061-40CF-8EED-1A80E878AA94}" name="Crude Percent_x000a_(2016/17-2017/18)" dataDxfId="43"/>
    <tableColumn id="9" xr3:uid="{670C5F53-3547-4206-A3B4-00F4526F41EF}" name="Adjusted Percent_x000a_(2016/17-2017/18)" dataDxfId="42"/>
    <tableColumn id="6" xr3:uid="{5AE41F3B-C96C-4164-9A3A-D1DA1E86C419}" name="Count _x000a_(2021/22-2022/23)" dataDxfId="41"/>
    <tableColumn id="7" xr3:uid="{CC94DDF7-9E48-4746-955D-E442C96C3982}" name="Crude Percent_x000a_(2021/22-2022/23)" dataDxfId="40"/>
    <tableColumn id="10" xr3:uid="{1DCF345B-E210-451E-A2D4-F32F96B5D28A}" name="Adjusted Percent_x000a_(2021/22-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1/12-2012/13)" dataDxfId="34"/>
    <tableColumn id="3" xr3:uid="{26BCE2F9-001A-4F33-B3FE-6D6410B9F6A9}" name="Crude Percent_x000a_(2011/12-2012/13)" dataDxfId="33"/>
    <tableColumn id="8" xr3:uid="{78EE06CD-91BE-4824-9F4D-66929B7D5852}" name="Adjusted Percent_x000a_(2011/12-2012/13)" dataDxfId="32"/>
    <tableColumn id="4" xr3:uid="{ACE4089F-A593-4169-8211-DB959B0A7642}" name="Count _x000a_(2016/17-2017/18)" dataDxfId="31"/>
    <tableColumn id="5" xr3:uid="{BBAF5251-1946-45AA-B1BE-33DD00E61DDF}" name="Crude Percent_x000a_(2016/17-2017/18)" dataDxfId="30"/>
    <tableColumn id="9" xr3:uid="{0243E1F9-2123-42A5-BB23-E877D5619A14}" name="Adjusted Percent_x000a_(2016/17-2017/18)" dataDxfId="29"/>
    <tableColumn id="6" xr3:uid="{2EBEEC92-8AF4-4122-8D62-E2CACC3843A9}" name="Count _x000a_(2021/22-2022/23)" dataDxfId="28"/>
    <tableColumn id="7" xr3:uid="{EE37DAC4-2A3A-4DD3-9407-19801A4F6813}" name="Crude Percent_x000a_(2021/22-2022/23)" dataDxfId="27"/>
    <tableColumn id="10" xr3:uid="{E85AC16D-EACE-461E-8B26-B1F5656F1FD6}" name="Adjusted Percent_x000a_(2021/22-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1/12-2012/13)" dataDxfId="21"/>
    <tableColumn id="3" xr3:uid="{054969E8-9BFF-44EA-9AC6-6F628BFD315E}" name="Crude Percent_x000a_(2011/12-2012/13)" dataDxfId="20"/>
    <tableColumn id="8" xr3:uid="{D76499AF-A597-492A-91E1-B9288188753A}" name="Adjusted Percent_x000a_(2011/12-2012/13)" dataDxfId="19"/>
    <tableColumn id="4" xr3:uid="{82B9FAD0-A182-4979-A453-ABA4A726790B}" name="Count _x000a_(2016/17-2017/18)" dataDxfId="18"/>
    <tableColumn id="5" xr3:uid="{112A539F-2360-4C14-A71A-5D32AF2F734D}" name="Crude Percent_x000a_(2016/17-2017/18)" dataDxfId="17"/>
    <tableColumn id="9" xr3:uid="{7A0D3EB2-8D1A-44C5-A259-DABF8E4C74B0}" name="Adjusted Percent_x000a_(2016/17-2017/18)" dataDxfId="16"/>
    <tableColumn id="6" xr3:uid="{FB9C8903-1AC8-4A75-8E6F-8F2F08F49C57}" name="Count _x000a_(2021/22-2022/23)" dataDxfId="15"/>
    <tableColumn id="7" xr3:uid="{290570BD-3038-4C7F-AC18-9BCCFD7BFA28}" name="Crude Percent_x000a_(2021/22-2022/23)" dataDxfId="14"/>
    <tableColumn id="10" xr3:uid="{926D0B2F-0520-4633-993E-B9FF02B30FFE}" name="Adjusted Percent_x000a_(2021/22-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11/12-2012/13)" dataDxfId="8" dataCellStyle="Data - percent"/>
    <tableColumn id="3" xr3:uid="{25DBBBAA-19F0-44AB-A7A3-E2C9680F4E3D}" name="Adjusted Percent_x000a_(2016/17-2017/18)" dataDxfId="7" dataCellStyle="Data - percent"/>
    <tableColumn id="4" xr3:uid="{B1A4B07F-07FA-4054-9241-0E968E724E9B}" name="Adjusted Percent_x000a_(2021/22-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87A9631-A379-4E99-AA80-8E15AF74E3CB}" name="Table919331221303948664" displayName="Table919331221303948664" ref="A2:B12" totalsRowShown="0" headerRowDxfId="5" dataDxfId="3" headerRowBorderDxfId="4">
  <tableColumns count="2">
    <tableColumn id="1" xr3:uid="{8B67ADEB-7FA0-4927-BA22-66825E8D624C}" name="Statistical Tests" dataDxfId="2"/>
    <tableColumn id="2" xr3:uid="{F49462D2-9A44-415B-AE0F-61DEA3653D4C}"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466</v>
      </c>
      <c r="B1" s="61"/>
      <c r="C1" s="61"/>
      <c r="D1" s="61"/>
      <c r="E1" s="61"/>
      <c r="F1" s="61"/>
      <c r="G1" s="61"/>
      <c r="H1" s="61"/>
      <c r="I1" s="61"/>
      <c r="J1" s="61"/>
      <c r="K1" s="61"/>
      <c r="L1" s="61"/>
    </row>
    <row r="2" spans="1:18" s="62" customFormat="1" ht="18.899999999999999" customHeight="1" x14ac:dyDescent="0.3">
      <c r="A2" s="1" t="s">
        <v>455</v>
      </c>
      <c r="B2" s="63"/>
      <c r="C2" s="63"/>
      <c r="D2" s="63"/>
      <c r="E2" s="63"/>
      <c r="F2" s="63"/>
      <c r="G2" s="63"/>
      <c r="H2" s="63"/>
      <c r="I2" s="63"/>
      <c r="J2" s="63"/>
      <c r="K2" s="61"/>
      <c r="L2" s="61"/>
    </row>
    <row r="3" spans="1:18" s="66" customFormat="1" ht="54" customHeight="1" x14ac:dyDescent="0.3">
      <c r="A3" s="102" t="s">
        <v>457</v>
      </c>
      <c r="B3" s="64" t="s">
        <v>445</v>
      </c>
      <c r="C3" s="64" t="s">
        <v>453</v>
      </c>
      <c r="D3" s="64" t="s">
        <v>450</v>
      </c>
      <c r="E3" s="64" t="s">
        <v>446</v>
      </c>
      <c r="F3" s="64" t="s">
        <v>454</v>
      </c>
      <c r="G3" s="64" t="s">
        <v>451</v>
      </c>
      <c r="H3" s="64" t="s">
        <v>447</v>
      </c>
      <c r="I3" s="64" t="s">
        <v>465</v>
      </c>
      <c r="J3" s="64" t="s">
        <v>452</v>
      </c>
      <c r="Q3" s="67"/>
      <c r="R3" s="67"/>
    </row>
    <row r="4" spans="1:18" s="62" customFormat="1" ht="18.899999999999999" customHeight="1" x14ac:dyDescent="0.3">
      <c r="A4" s="68" t="s">
        <v>174</v>
      </c>
      <c r="B4" s="69">
        <v>23920</v>
      </c>
      <c r="C4" s="70">
        <v>18.342432980000002</v>
      </c>
      <c r="D4" s="70">
        <v>20.077134637</v>
      </c>
      <c r="E4" s="69">
        <v>27607</v>
      </c>
      <c r="F4" s="70">
        <v>19.193787238999999</v>
      </c>
      <c r="G4" s="70">
        <v>20.642276258999999</v>
      </c>
      <c r="H4" s="69">
        <v>28509</v>
      </c>
      <c r="I4" s="70">
        <v>18.004812398999999</v>
      </c>
      <c r="J4" s="71">
        <v>19.017795432</v>
      </c>
    </row>
    <row r="5" spans="1:18" s="62" customFormat="1" ht="18.899999999999999" customHeight="1" x14ac:dyDescent="0.3">
      <c r="A5" s="68" t="s">
        <v>169</v>
      </c>
      <c r="B5" s="69">
        <v>117819</v>
      </c>
      <c r="C5" s="70">
        <v>20.757948149000001</v>
      </c>
      <c r="D5" s="70">
        <v>21.981719212000002</v>
      </c>
      <c r="E5" s="69">
        <v>128306</v>
      </c>
      <c r="F5" s="70">
        <v>20.892047064</v>
      </c>
      <c r="G5" s="70">
        <v>21.743677497</v>
      </c>
      <c r="H5" s="69">
        <v>134112</v>
      </c>
      <c r="I5" s="70">
        <v>20.681933841999999</v>
      </c>
      <c r="J5" s="71">
        <v>20.914779458999998</v>
      </c>
    </row>
    <row r="6" spans="1:18" s="62" customFormat="1" ht="18.899999999999999" customHeight="1" x14ac:dyDescent="0.3">
      <c r="A6" s="68" t="s">
        <v>49</v>
      </c>
      <c r="B6" s="69">
        <v>21440</v>
      </c>
      <c r="C6" s="70">
        <v>22.481335458</v>
      </c>
      <c r="D6" s="70">
        <v>22.900612055</v>
      </c>
      <c r="E6" s="69">
        <v>23097</v>
      </c>
      <c r="F6" s="70">
        <v>23.011168342000001</v>
      </c>
      <c r="G6" s="70">
        <v>22.842297007999999</v>
      </c>
      <c r="H6" s="69">
        <v>25504</v>
      </c>
      <c r="I6" s="70">
        <v>24.028641416999999</v>
      </c>
      <c r="J6" s="71">
        <v>22.965270989</v>
      </c>
    </row>
    <row r="7" spans="1:18" s="62" customFormat="1" ht="18.899999999999999" customHeight="1" x14ac:dyDescent="0.3">
      <c r="A7" s="68" t="s">
        <v>172</v>
      </c>
      <c r="B7" s="69">
        <v>30266</v>
      </c>
      <c r="C7" s="70">
        <v>23.847832767</v>
      </c>
      <c r="D7" s="70">
        <v>24.175802635</v>
      </c>
      <c r="E7" s="69">
        <v>30659</v>
      </c>
      <c r="F7" s="70">
        <v>23.501590586999999</v>
      </c>
      <c r="G7" s="70">
        <v>23.630851179</v>
      </c>
      <c r="H7" s="69">
        <v>32384</v>
      </c>
      <c r="I7" s="70">
        <v>24.104205434000001</v>
      </c>
      <c r="J7" s="71">
        <v>23.811298742000002</v>
      </c>
    </row>
    <row r="8" spans="1:18" s="62" customFormat="1" ht="18.899999999999999" customHeight="1" x14ac:dyDescent="0.3">
      <c r="A8" s="68" t="s">
        <v>170</v>
      </c>
      <c r="B8" s="69">
        <v>9532</v>
      </c>
      <c r="C8" s="70">
        <v>20.264897846</v>
      </c>
      <c r="D8" s="70">
        <v>25.372607075000001</v>
      </c>
      <c r="E8" s="69">
        <v>9978</v>
      </c>
      <c r="F8" s="70">
        <v>20.189389340999998</v>
      </c>
      <c r="G8" s="70">
        <v>24.697592327999999</v>
      </c>
      <c r="H8" s="69">
        <v>7975</v>
      </c>
      <c r="I8" s="70">
        <v>15.955105634000001</v>
      </c>
      <c r="J8" s="71">
        <v>18.979414211000002</v>
      </c>
      <c r="Q8" s="72"/>
    </row>
    <row r="9" spans="1:18" s="62" customFormat="1" ht="18.899999999999999" customHeight="1" x14ac:dyDescent="0.3">
      <c r="A9" s="73" t="s">
        <v>29</v>
      </c>
      <c r="B9" s="74">
        <v>203724</v>
      </c>
      <c r="C9" s="75">
        <v>20.994877111000001</v>
      </c>
      <c r="D9" s="75">
        <v>22.066870241</v>
      </c>
      <c r="E9" s="74">
        <v>220402</v>
      </c>
      <c r="F9" s="75">
        <v>21.161916959999999</v>
      </c>
      <c r="G9" s="75">
        <v>21.825977931000001</v>
      </c>
      <c r="H9" s="74">
        <v>229264</v>
      </c>
      <c r="I9" s="75">
        <v>20.827243005</v>
      </c>
      <c r="J9" s="76">
        <v>20.827243005</v>
      </c>
    </row>
    <row r="10" spans="1:18" ht="18.899999999999999" customHeight="1" x14ac:dyDescent="0.25">
      <c r="A10" s="77" t="s">
        <v>419</v>
      </c>
    </row>
    <row r="11" spans="1:18" x14ac:dyDescent="0.25">
      <c r="B11" s="79"/>
      <c r="H11" s="79"/>
    </row>
    <row r="12" spans="1:18" x14ac:dyDescent="0.25">
      <c r="A12" s="119" t="s">
        <v>461</v>
      </c>
      <c r="B12" s="80"/>
      <c r="C12" s="80"/>
      <c r="D12" s="80"/>
      <c r="E12" s="80"/>
      <c r="F12" s="80"/>
      <c r="G12" s="80"/>
      <c r="H12" s="80"/>
      <c r="I12" s="80"/>
      <c r="J12" s="80"/>
    </row>
    <row r="13" spans="1:18" x14ac:dyDescent="0.25">
      <c r="B13" s="79"/>
      <c r="H13" s="79"/>
    </row>
    <row r="14" spans="1:18" ht="15.6" x14ac:dyDescent="0.3">
      <c r="A14" s="121" t="s">
        <v>462</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2-Year Arthritis Prevalence by Regions, 2011/12-2012/13, 2016/17-2017/18 &amp; 2021/22-2022/23 (ref), per 100</v>
      </c>
    </row>
    <row r="3" spans="1:34" x14ac:dyDescent="0.3">
      <c r="B3" s="30" t="str">
        <f>'Raw Data'!B6</f>
        <v xml:space="preserve">date:  November 28, 2024 </v>
      </c>
    </row>
    <row r="4" spans="1:34" x14ac:dyDescent="0.3">
      <c r="AD4"/>
      <c r="AE4"/>
    </row>
    <row r="5" spans="1:34" s="3" customFormat="1" x14ac:dyDescent="0.3">
      <c r="A5" s="3" t="s">
        <v>238</v>
      </c>
      <c r="B5" s="2" t="s">
        <v>179</v>
      </c>
      <c r="C5" s="3" t="s">
        <v>129</v>
      </c>
      <c r="D5" s="32" t="s">
        <v>394</v>
      </c>
      <c r="E5" s="2" t="s">
        <v>395</v>
      </c>
      <c r="F5" s="7" t="s">
        <v>442</v>
      </c>
      <c r="G5" s="7" t="s">
        <v>443</v>
      </c>
      <c r="H5" s="7" t="s">
        <v>444</v>
      </c>
      <c r="I5" s="15"/>
      <c r="J5" s="19" t="s">
        <v>267</v>
      </c>
      <c r="K5" s="16"/>
    </row>
    <row r="6" spans="1:34" x14ac:dyDescent="0.3">
      <c r="A6">
        <v>6</v>
      </c>
      <c r="B6" s="33" t="s">
        <v>130</v>
      </c>
      <c r="C6" t="str">
        <f>IF('Raw Data'!BC13&lt;0,CONCATENATE("(",-1*'Raw Data'!BC13,")"),'Raw Data'!BC13)</f>
        <v>(b)</v>
      </c>
      <c r="D6" s="34" t="s">
        <v>48</v>
      </c>
      <c r="E6" s="30" t="str">
        <f t="shared" ref="E6:E11" si="0">CONCATENATE(B6)&amp; (C6)</f>
        <v>Manitoba (b)</v>
      </c>
      <c r="F6" s="13">
        <f>'Raw Data'!E13</f>
        <v>22.066870241</v>
      </c>
      <c r="G6" s="13">
        <f>'Raw Data'!Q13</f>
        <v>21.825977931000001</v>
      </c>
      <c r="H6" s="13">
        <f>'Raw Data'!AC13</f>
        <v>20.827243005</v>
      </c>
      <c r="J6" s="19">
        <v>8</v>
      </c>
      <c r="K6" s="17" t="s">
        <v>162</v>
      </c>
      <c r="L6" s="35"/>
      <c r="M6"/>
      <c r="N6" s="33"/>
      <c r="S6" s="6"/>
      <c r="T6" s="6"/>
      <c r="U6" s="6"/>
      <c r="AA6"/>
      <c r="AB6"/>
      <c r="AC6"/>
      <c r="AD6"/>
      <c r="AE6"/>
    </row>
    <row r="7" spans="1:34" x14ac:dyDescent="0.3">
      <c r="A7">
        <v>5</v>
      </c>
      <c r="B7" s="33" t="s">
        <v>170</v>
      </c>
      <c r="C7" t="str">
        <f>IF('Raw Data'!BC12&lt;0,CONCATENATE("(",-1*'Raw Data'!BC12,")"),'Raw Data'!BC12)</f>
        <v>(1,2,3,b)</v>
      </c>
      <c r="D7"/>
      <c r="E7" s="30" t="str">
        <f t="shared" si="0"/>
        <v>Northern Health Region (1,2,3,b)</v>
      </c>
      <c r="F7" s="13">
        <f>'Raw Data'!E12</f>
        <v>25.372607075000001</v>
      </c>
      <c r="G7" s="13">
        <f>'Raw Data'!Q12</f>
        <v>24.697592327999999</v>
      </c>
      <c r="H7" s="13">
        <f>'Raw Data'!AC12</f>
        <v>18.979414211000002</v>
      </c>
      <c r="J7" s="19">
        <v>9</v>
      </c>
      <c r="K7" s="16" t="s">
        <v>163</v>
      </c>
      <c r="L7" s="35"/>
      <c r="M7"/>
      <c r="N7" s="33"/>
      <c r="S7" s="6"/>
      <c r="T7" s="6"/>
      <c r="U7" s="6"/>
      <c r="AA7"/>
      <c r="AB7"/>
      <c r="AC7"/>
      <c r="AD7"/>
      <c r="AE7"/>
    </row>
    <row r="8" spans="1:34" x14ac:dyDescent="0.3">
      <c r="A8">
        <v>4</v>
      </c>
      <c r="B8" s="33" t="s">
        <v>172</v>
      </c>
      <c r="C8" t="str">
        <f>IF('Raw Data'!BC11&lt;0,CONCATENATE("(",-1*'Raw Data'!BC11,")"),'Raw Data'!BC11)</f>
        <v>(1,2,3)</v>
      </c>
      <c r="D8"/>
      <c r="E8" s="30" t="str">
        <f t="shared" si="0"/>
        <v>Prairie Mountain Health (1,2,3)</v>
      </c>
      <c r="F8" s="13">
        <f>'Raw Data'!E11</f>
        <v>24.175802635</v>
      </c>
      <c r="G8" s="13">
        <f>'Raw Data'!Q11</f>
        <v>23.630851179</v>
      </c>
      <c r="H8" s="13">
        <f>'Raw Data'!AC11</f>
        <v>23.811298742000002</v>
      </c>
      <c r="J8" s="19">
        <v>10</v>
      </c>
      <c r="K8" s="16" t="s">
        <v>165</v>
      </c>
      <c r="L8" s="35"/>
      <c r="M8"/>
      <c r="N8" s="33"/>
      <c r="S8" s="6"/>
      <c r="T8" s="6"/>
      <c r="U8" s="6"/>
      <c r="AA8"/>
      <c r="AB8"/>
      <c r="AC8"/>
      <c r="AD8"/>
      <c r="AE8"/>
    </row>
    <row r="9" spans="1:34" x14ac:dyDescent="0.3">
      <c r="A9">
        <v>3</v>
      </c>
      <c r="B9" s="33" t="s">
        <v>171</v>
      </c>
      <c r="C9" t="str">
        <f>IF('Raw Data'!BC10&lt;0,CONCATENATE("(",-1*'Raw Data'!BC10,")"),'Raw Data'!BC10)</f>
        <v>(3)</v>
      </c>
      <c r="D9"/>
      <c r="E9" s="30" t="str">
        <f t="shared" si="0"/>
        <v>Interlake-Eastern RHA (3)</v>
      </c>
      <c r="F9" s="13">
        <f>'Raw Data'!E10</f>
        <v>22.900612055</v>
      </c>
      <c r="G9" s="13">
        <f>'Raw Data'!Q10</f>
        <v>22.842297007999999</v>
      </c>
      <c r="H9" s="13">
        <f>'Raw Data'!AC10</f>
        <v>22.965270989</v>
      </c>
      <c r="J9" s="19">
        <v>11</v>
      </c>
      <c r="K9" s="16" t="s">
        <v>164</v>
      </c>
      <c r="L9" s="35"/>
      <c r="M9"/>
      <c r="N9" s="33"/>
      <c r="S9" s="6"/>
      <c r="T9" s="6"/>
      <c r="U9" s="6"/>
      <c r="AA9"/>
      <c r="AB9"/>
      <c r="AC9"/>
      <c r="AD9"/>
      <c r="AE9"/>
    </row>
    <row r="10" spans="1:34" x14ac:dyDescent="0.3">
      <c r="A10">
        <v>2</v>
      </c>
      <c r="B10" s="33" t="s">
        <v>173</v>
      </c>
      <c r="C10" t="str">
        <f>IF('Raw Data'!BC9&lt;0,CONCATENATE("(",-1*'Raw Data'!BC9,")"),'Raw Data'!BC9)</f>
        <v>(b)</v>
      </c>
      <c r="D10"/>
      <c r="E10" s="30" t="str">
        <f t="shared" si="0"/>
        <v>Winnipeg RHA (b)</v>
      </c>
      <c r="F10" s="13">
        <f>'Raw Data'!E9</f>
        <v>21.981719212000002</v>
      </c>
      <c r="G10" s="13">
        <f>'Raw Data'!Q9</f>
        <v>21.743677497</v>
      </c>
      <c r="H10" s="13">
        <f>'Raw Data'!AC9</f>
        <v>20.914779458999998</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(1,2,3,b)</v>
      </c>
      <c r="D11"/>
      <c r="E11" s="30" t="str">
        <f t="shared" si="0"/>
        <v>Southern Health-Santé Sud (1,2,3,b)</v>
      </c>
      <c r="F11" s="13">
        <f>'Raw Data'!E8</f>
        <v>20.077134637</v>
      </c>
      <c r="G11" s="13">
        <f>'Raw Data'!Q8</f>
        <v>20.642276258999999</v>
      </c>
      <c r="H11" s="13">
        <f>'Raw Data'!AC8</f>
        <v>19.017795432</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2-Year Arthritis Prevalence by Income Quintile, 2011/12-2012/13, 2016/17-2017/18 &amp; 2021/22-2022/23, per 100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421</v>
      </c>
      <c r="O17" s="6" t="s">
        <v>422</v>
      </c>
      <c r="P17" s="6" t="s">
        <v>423</v>
      </c>
      <c r="R17" s="35"/>
      <c r="V17"/>
      <c r="W17"/>
      <c r="X17"/>
      <c r="AF17" s="6"/>
      <c r="AG17" s="6"/>
      <c r="AH17" s="6"/>
    </row>
    <row r="18" spans="1:34" x14ac:dyDescent="0.3">
      <c r="B18"/>
      <c r="D18"/>
      <c r="E18"/>
      <c r="F18" s="6" t="s">
        <v>396</v>
      </c>
      <c r="G18" s="6" t="s">
        <v>397</v>
      </c>
      <c r="H18" s="6" t="s">
        <v>398</v>
      </c>
      <c r="I18"/>
      <c r="J18" s="6"/>
      <c r="K18" s="6"/>
      <c r="L18" s="6"/>
      <c r="M18" s="6"/>
      <c r="N18" s="43" t="s">
        <v>420</v>
      </c>
      <c r="O18" s="6"/>
      <c r="Q18" s="3"/>
      <c r="R18" s="35"/>
      <c r="V18"/>
      <c r="W18"/>
      <c r="X18"/>
      <c r="AF18" s="6"/>
      <c r="AG18" s="6"/>
      <c r="AH18" s="6"/>
    </row>
    <row r="19" spans="1:34" x14ac:dyDescent="0.3">
      <c r="B19" s="3" t="s">
        <v>30</v>
      </c>
      <c r="C19" s="3" t="s">
        <v>413</v>
      </c>
      <c r="D19" s="32" t="s">
        <v>394</v>
      </c>
      <c r="E19" s="2" t="s">
        <v>395</v>
      </c>
      <c r="F19" s="7" t="s">
        <v>442</v>
      </c>
      <c r="G19" s="7" t="s">
        <v>443</v>
      </c>
      <c r="H19" s="7" t="s">
        <v>444</v>
      </c>
      <c r="I19" s="7"/>
      <c r="J19" s="19" t="s">
        <v>267</v>
      </c>
      <c r="K19" s="16"/>
      <c r="L19" s="7"/>
      <c r="M19" s="14"/>
      <c r="N19" s="7" t="s">
        <v>442</v>
      </c>
      <c r="O19" s="7" t="s">
        <v>443</v>
      </c>
      <c r="P19" s="7" t="s">
        <v>444</v>
      </c>
    </row>
    <row r="20" spans="1:34" ht="27" x14ac:dyDescent="0.3">
      <c r="A20" t="s">
        <v>28</v>
      </c>
      <c r="B20" s="46" t="s">
        <v>414</v>
      </c>
      <c r="C20" s="33" t="str">
        <f>IF(OR('Raw Inc Data'!BS9="s",'Raw Inc Data'!BT9="s",'Raw Inc Data'!BU9="s")," (s)","")</f>
        <v/>
      </c>
      <c r="D20" t="s">
        <v>28</v>
      </c>
      <c r="E20" s="46" t="str">
        <f>CONCATENATE(B20,C20)</f>
        <v>R1
(Lowest)</v>
      </c>
      <c r="F20" s="13">
        <f>'Raw Inc Data'!D9</f>
        <v>25.642044764000001</v>
      </c>
      <c r="G20" s="13">
        <f>'Raw Inc Data'!U9</f>
        <v>24.662260543999999</v>
      </c>
      <c r="H20" s="13">
        <f>'Raw Inc Data'!AL9</f>
        <v>22.868788319</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22.276863654</v>
      </c>
      <c r="G21" s="13">
        <f>'Raw Inc Data'!U10</f>
        <v>22.597282032999999</v>
      </c>
      <c r="H21" s="13">
        <f>'Raw Inc Data'!AL10</f>
        <v>21.236115684000001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21.571049069000001</v>
      </c>
      <c r="G22" s="13">
        <f>'Raw Inc Data'!U11</f>
        <v>21.814465145</v>
      </c>
      <c r="H22" s="13">
        <f>'Raw Inc Data'!AL11</f>
        <v>21.002138899999999</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22.051764058</v>
      </c>
      <c r="G23" s="13">
        <f>'Raw Inc Data'!U12</f>
        <v>20.779260196999999</v>
      </c>
      <c r="H23" s="13">
        <f>'Raw Inc Data'!AL12</f>
        <v>19.500757136000001</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415</v>
      </c>
      <c r="C24" s="33" t="str">
        <f>IF(OR('Raw Inc Data'!BS13="s",'Raw Inc Data'!BT13="s",'Raw Inc Data'!BU13="s")," (s)","")</f>
        <v/>
      </c>
      <c r="D24"/>
      <c r="E24" s="46" t="str">
        <f t="shared" si="1"/>
        <v>Rural R5
(Highest)</v>
      </c>
      <c r="F24" s="13">
        <f>'Raw Inc Data'!D13</f>
        <v>21.170576026999999</v>
      </c>
      <c r="G24" s="13">
        <f>'Raw Inc Data'!U13</f>
        <v>21.392661412999999</v>
      </c>
      <c r="H24" s="13">
        <f>'Raw Inc Data'!AL13</f>
        <v>20.886239270000001</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416</v>
      </c>
      <c r="C25" s="33" t="str">
        <f>IF(OR('Raw Inc Data'!BS14="s",'Raw Inc Data'!BT14="s",'Raw Inc Data'!BU14="s")," (s)","")</f>
        <v/>
      </c>
      <c r="D25" t="s">
        <v>28</v>
      </c>
      <c r="E25" s="46" t="str">
        <f t="shared" si="1"/>
        <v>U1
(Lowest)</v>
      </c>
      <c r="F25" s="13">
        <f>'Raw Inc Data'!D14</f>
        <v>25.590436793999999</v>
      </c>
      <c r="G25" s="13">
        <f>'Raw Inc Data'!U14</f>
        <v>25.191641253</v>
      </c>
      <c r="H25" s="13">
        <f>'Raw Inc Data'!AL14</f>
        <v>23.233848936000001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22.781784413</v>
      </c>
      <c r="G26" s="13">
        <f>'Raw Inc Data'!U15</f>
        <v>22.815109375999999</v>
      </c>
      <c r="H26" s="13">
        <f>'Raw Inc Data'!AL15</f>
        <v>22.077642319999999</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21.994005083000001</v>
      </c>
      <c r="G27" s="13">
        <f>'Raw Inc Data'!U16</f>
        <v>21.961887231999999</v>
      </c>
      <c r="H27" s="13">
        <f>'Raw Inc Data'!AL16</f>
        <v>21.375702078</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20.899708222000001</v>
      </c>
      <c r="G28" s="13">
        <f>'Raw Inc Data'!U17</f>
        <v>21.551696696</v>
      </c>
      <c r="H28" s="13">
        <f>'Raw Inc Data'!AL17</f>
        <v>20.885160021000001</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417</v>
      </c>
      <c r="C29" s="33" t="str">
        <f>IF(OR('Raw Inc Data'!BS18="s",'Raw Inc Data'!BT18="s",'Raw Inc Data'!BU18="s")," (s)","")</f>
        <v/>
      </c>
      <c r="D29"/>
      <c r="E29" s="46" t="str">
        <f t="shared" si="1"/>
        <v>Urban U5
(Highest)</v>
      </c>
      <c r="F29" s="13">
        <f>'Raw Inc Data'!D18</f>
        <v>20.662741869000001</v>
      </c>
      <c r="G29" s="13">
        <f>'Raw Inc Data'!U18</f>
        <v>19.998965006999999</v>
      </c>
      <c r="H29" s="13">
        <f>'Raw Inc Data'!AL18</f>
        <v>20.066575775</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245</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400</v>
      </c>
      <c r="G33" s="36" t="s">
        <v>401</v>
      </c>
      <c r="H33" t="s">
        <v>402</v>
      </c>
      <c r="I33"/>
      <c r="J33" s="43" t="s">
        <v>399</v>
      </c>
      <c r="K33" s="6"/>
      <c r="L33" s="37"/>
      <c r="M33" s="36"/>
      <c r="N33" s="36"/>
      <c r="O33" s="36"/>
      <c r="R33" s="35"/>
      <c r="V33"/>
      <c r="W33"/>
      <c r="X33"/>
      <c r="AF33" s="6"/>
      <c r="AG33" s="6"/>
      <c r="AH33" s="6"/>
    </row>
    <row r="34" spans="2:34" x14ac:dyDescent="0.3">
      <c r="B34"/>
      <c r="D34"/>
      <c r="E34" s="27" t="s">
        <v>271</v>
      </c>
      <c r="F34" s="28" t="str">
        <f>IF('Raw Inc Data'!BN9="r","*","")</f>
        <v>*</v>
      </c>
      <c r="G34" s="28" t="str">
        <f>IF('Raw Inc Data'!BO9="r","*","")</f>
        <v>*</v>
      </c>
      <c r="H34" s="28" t="str">
        <f>IF('Raw Inc Data'!BP9="r","*","")</f>
        <v>*</v>
      </c>
      <c r="I34" s="26"/>
      <c r="J34" s="44" t="s">
        <v>271</v>
      </c>
      <c r="K34" s="44" t="s">
        <v>403</v>
      </c>
      <c r="L34" s="44" t="s">
        <v>405</v>
      </c>
      <c r="M34" s="44" t="s">
        <v>406</v>
      </c>
      <c r="N34"/>
      <c r="O34" s="35"/>
    </row>
    <row r="35" spans="2:34" x14ac:dyDescent="0.3">
      <c r="B35"/>
      <c r="D35"/>
      <c r="E35" s="27" t="s">
        <v>270</v>
      </c>
      <c r="F35" s="28" t="str">
        <f>IF('Raw Inc Data'!BN14="u","*","")</f>
        <v>*</v>
      </c>
      <c r="G35" s="28" t="str">
        <f>IF('Raw Inc Data'!BO14="u","*","")</f>
        <v>*</v>
      </c>
      <c r="H35" s="28" t="str">
        <f>IF('Raw Inc Data'!BP14="u","*","")</f>
        <v>*</v>
      </c>
      <c r="I35" s="38"/>
      <c r="J35" s="44" t="s">
        <v>270</v>
      </c>
      <c r="K35" s="44" t="s">
        <v>404</v>
      </c>
      <c r="L35" s="44" t="s">
        <v>408</v>
      </c>
      <c r="M35" s="44" t="s">
        <v>407</v>
      </c>
      <c r="N35"/>
      <c r="O35" s="35"/>
    </row>
    <row r="36" spans="2:34" x14ac:dyDescent="0.3">
      <c r="B36"/>
      <c r="D36"/>
      <c r="E36" s="39" t="s">
        <v>273</v>
      </c>
      <c r="F36" s="40"/>
      <c r="G36" s="28" t="str">
        <f>IF('Raw Inc Data'!BQ9="a"," (a)","")</f>
        <v/>
      </c>
      <c r="H36" s="28" t="str">
        <f>IF('Raw Inc Data'!BR9="b"," (b)","")</f>
        <v/>
      </c>
      <c r="I36" s="26"/>
      <c r="J36" s="44" t="s">
        <v>273</v>
      </c>
      <c r="K36" s="44"/>
      <c r="L36" s="44" t="s">
        <v>409</v>
      </c>
      <c r="M36" s="44" t="s">
        <v>410</v>
      </c>
      <c r="N36" s="6"/>
      <c r="O36" s="35"/>
    </row>
    <row r="37" spans="2:34" x14ac:dyDescent="0.3">
      <c r="B37"/>
      <c r="D37"/>
      <c r="E37" s="39" t="s">
        <v>272</v>
      </c>
      <c r="F37" s="40"/>
      <c r="G37" s="28" t="str">
        <f>IF('Raw Inc Data'!BQ14="a"," (a)","")</f>
        <v/>
      </c>
      <c r="H37" s="28" t="str">
        <f>IF('Raw Inc Data'!BR14="b"," (b)","")</f>
        <v xml:space="preserve"> (b)</v>
      </c>
      <c r="I37" s="26"/>
      <c r="J37" s="45" t="s">
        <v>272</v>
      </c>
      <c r="K37" s="44"/>
      <c r="L37" s="44" t="s">
        <v>411</v>
      </c>
      <c r="M37" s="28" t="s">
        <v>412</v>
      </c>
      <c r="N37" s="6"/>
      <c r="O37" s="35"/>
    </row>
    <row r="38" spans="2:34" x14ac:dyDescent="0.3">
      <c r="B38"/>
      <c r="D38"/>
      <c r="E38" s="27" t="s">
        <v>377</v>
      </c>
      <c r="F38" s="29" t="str">
        <f>CONCATENATE(F$19,F34)</f>
        <v>2011/12-2012/13*</v>
      </c>
      <c r="G38" s="29" t="str">
        <f>CONCATENATE(G$19,G34,G36)</f>
        <v>2016/17-2017/18*</v>
      </c>
      <c r="H38" s="29" t="str">
        <f>CONCATENATE(H$19,H34,H36)</f>
        <v>2021/22-2022/23*</v>
      </c>
      <c r="I38" s="6"/>
      <c r="J38" s="44"/>
      <c r="K38" s="44"/>
      <c r="L38" s="44"/>
      <c r="M38" s="28"/>
      <c r="N38" s="6"/>
      <c r="O38" s="35"/>
    </row>
    <row r="39" spans="2:34" x14ac:dyDescent="0.3">
      <c r="B39"/>
      <c r="D39"/>
      <c r="E39" s="27" t="s">
        <v>378</v>
      </c>
      <c r="F39" s="29" t="str">
        <f>CONCATENATE(F$19,F35)</f>
        <v>2011/12-2012/13*</v>
      </c>
      <c r="G39" s="29" t="str">
        <f>CONCATENATE(G$19,G35,G37)</f>
        <v>2016/17-2017/18*</v>
      </c>
      <c r="H39" s="29" t="str">
        <f>CONCATENATE(H$19,H35,H37)</f>
        <v>2021/22-2022/23* (b)</v>
      </c>
      <c r="I39" s="6"/>
      <c r="J39" s="28"/>
      <c r="K39" s="28"/>
      <c r="L39" s="28"/>
      <c r="M39" s="28"/>
      <c r="N39" s="6"/>
      <c r="O39" s="35"/>
    </row>
    <row r="40" spans="2:34" x14ac:dyDescent="0.3">
      <c r="B40"/>
      <c r="D40"/>
      <c r="J40" s="6"/>
      <c r="K40" s="6"/>
      <c r="L40" s="6"/>
      <c r="M40" s="6"/>
      <c r="N40" s="6"/>
      <c r="O40" s="35"/>
    </row>
    <row r="41" spans="2:34" x14ac:dyDescent="0.3">
      <c r="B41" s="55" t="s">
        <v>424</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46" workbookViewId="0">
      <selection activeCell="E15" sqref="E1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429</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456</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6" t="s">
        <v>2</v>
      </c>
      <c r="E7" s="113" t="s">
        <v>3</v>
      </c>
      <c r="F7" s="106" t="s">
        <v>4</v>
      </c>
      <c r="G7" s="106" t="s">
        <v>5</v>
      </c>
      <c r="H7" s="106" t="s">
        <v>6</v>
      </c>
      <c r="I7" s="107" t="s">
        <v>7</v>
      </c>
      <c r="J7" s="106" t="s">
        <v>155</v>
      </c>
      <c r="K7" s="106" t="s">
        <v>156</v>
      </c>
      <c r="L7" s="106" t="s">
        <v>8</v>
      </c>
      <c r="M7" s="106" t="s">
        <v>9</v>
      </c>
      <c r="N7" s="106" t="s">
        <v>10</v>
      </c>
      <c r="O7" s="106" t="s">
        <v>11</v>
      </c>
      <c r="P7" s="106" t="s">
        <v>12</v>
      </c>
      <c r="Q7" s="113" t="s">
        <v>13</v>
      </c>
      <c r="R7" s="106" t="s">
        <v>14</v>
      </c>
      <c r="S7" s="106" t="s">
        <v>15</v>
      </c>
      <c r="T7" s="106" t="s">
        <v>16</v>
      </c>
      <c r="U7" s="107" t="s">
        <v>17</v>
      </c>
      <c r="V7" s="106" t="s">
        <v>157</v>
      </c>
      <c r="W7" s="106" t="s">
        <v>158</v>
      </c>
      <c r="X7" s="106" t="s">
        <v>18</v>
      </c>
      <c r="Y7" s="106" t="s">
        <v>19</v>
      </c>
      <c r="Z7" s="106" t="s">
        <v>20</v>
      </c>
      <c r="AA7" s="106" t="s">
        <v>207</v>
      </c>
      <c r="AB7" s="106" t="s">
        <v>208</v>
      </c>
      <c r="AC7" s="113" t="s">
        <v>209</v>
      </c>
      <c r="AD7" s="106" t="s">
        <v>210</v>
      </c>
      <c r="AE7" s="106" t="s">
        <v>211</v>
      </c>
      <c r="AF7" s="106" t="s">
        <v>212</v>
      </c>
      <c r="AG7" s="107" t="s">
        <v>213</v>
      </c>
      <c r="AH7" s="106" t="s">
        <v>214</v>
      </c>
      <c r="AI7" s="106" t="s">
        <v>215</v>
      </c>
      <c r="AJ7" s="106" t="s">
        <v>216</v>
      </c>
      <c r="AK7" s="106" t="s">
        <v>217</v>
      </c>
      <c r="AL7" s="106" t="s">
        <v>218</v>
      </c>
      <c r="AM7" s="106" t="s">
        <v>219</v>
      </c>
      <c r="AN7" s="106" t="s">
        <v>220</v>
      </c>
      <c r="AO7" s="106" t="s">
        <v>221</v>
      </c>
      <c r="AP7" s="106" t="s">
        <v>222</v>
      </c>
      <c r="AQ7" s="106" t="s">
        <v>21</v>
      </c>
      <c r="AR7" s="106" t="s">
        <v>22</v>
      </c>
      <c r="AS7" s="106" t="s">
        <v>23</v>
      </c>
      <c r="AT7" s="106" t="s">
        <v>24</v>
      </c>
      <c r="AU7" s="104" t="s">
        <v>159</v>
      </c>
      <c r="AV7" s="104" t="s">
        <v>160</v>
      </c>
      <c r="AW7" s="104" t="s">
        <v>223</v>
      </c>
      <c r="AX7" s="104" t="s">
        <v>161</v>
      </c>
      <c r="AY7" s="104" t="s">
        <v>224</v>
      </c>
      <c r="AZ7" s="104" t="s">
        <v>25</v>
      </c>
      <c r="BA7" s="104" t="s">
        <v>26</v>
      </c>
      <c r="BB7" s="104" t="s">
        <v>225</v>
      </c>
      <c r="BC7" s="108" t="s">
        <v>27</v>
      </c>
      <c r="BD7" s="109" t="s">
        <v>131</v>
      </c>
      <c r="BE7" s="109" t="s">
        <v>132</v>
      </c>
      <c r="BF7" s="109" t="s">
        <v>226</v>
      </c>
    </row>
    <row r="8" spans="1:93" s="3" customFormat="1" x14ac:dyDescent="0.3">
      <c r="A8" s="10" t="s">
        <v>418</v>
      </c>
      <c r="B8" s="3" t="s">
        <v>162</v>
      </c>
      <c r="C8" s="114">
        <v>23920</v>
      </c>
      <c r="D8" s="117">
        <v>130408</v>
      </c>
      <c r="E8" s="113">
        <v>20.077134637</v>
      </c>
      <c r="F8" s="112">
        <v>19.333769578999998</v>
      </c>
      <c r="G8" s="112">
        <v>20.849081374000001</v>
      </c>
      <c r="H8" s="112">
        <v>9.1540020000000004E-7</v>
      </c>
      <c r="I8" s="115">
        <v>18.342432980000002</v>
      </c>
      <c r="J8" s="112">
        <v>18.111452371999999</v>
      </c>
      <c r="K8" s="112">
        <v>18.576359350000001</v>
      </c>
      <c r="L8" s="112">
        <v>0.90983154460000004</v>
      </c>
      <c r="M8" s="112">
        <v>0.87614461710000002</v>
      </c>
      <c r="N8" s="112">
        <v>0.94481370239999996</v>
      </c>
      <c r="O8" s="117">
        <v>27607</v>
      </c>
      <c r="P8" s="117">
        <v>143833</v>
      </c>
      <c r="Q8" s="113">
        <v>20.642276258999999</v>
      </c>
      <c r="R8" s="112">
        <v>19.888283539</v>
      </c>
      <c r="S8" s="112">
        <v>21.424853899999999</v>
      </c>
      <c r="T8" s="112">
        <v>3.3140524000000002E-3</v>
      </c>
      <c r="U8" s="115">
        <v>19.193787238999999</v>
      </c>
      <c r="V8" s="112">
        <v>18.968705538999998</v>
      </c>
      <c r="W8" s="112">
        <v>19.421539748000001</v>
      </c>
      <c r="X8" s="112">
        <v>0.94576638560000004</v>
      </c>
      <c r="Y8" s="112">
        <v>0.91122072980000002</v>
      </c>
      <c r="Z8" s="112">
        <v>0.9816217156</v>
      </c>
      <c r="AA8" s="117">
        <v>28509</v>
      </c>
      <c r="AB8" s="117">
        <v>158341</v>
      </c>
      <c r="AC8" s="113">
        <v>19.017795432</v>
      </c>
      <c r="AD8" s="112">
        <v>18.326231457999999</v>
      </c>
      <c r="AE8" s="112">
        <v>19.735456463999999</v>
      </c>
      <c r="AF8" s="112">
        <v>1.5166192E-6</v>
      </c>
      <c r="AG8" s="115">
        <v>18.004812398999999</v>
      </c>
      <c r="AH8" s="112">
        <v>17.797021034</v>
      </c>
      <c r="AI8" s="112">
        <v>18.215029857000001</v>
      </c>
      <c r="AJ8" s="112">
        <v>0.91312111870000001</v>
      </c>
      <c r="AK8" s="112">
        <v>0.87991634100000005</v>
      </c>
      <c r="AL8" s="112">
        <v>0.9475789215</v>
      </c>
      <c r="AM8" s="112">
        <v>4.5776599999999998E-5</v>
      </c>
      <c r="AN8" s="112">
        <v>0.92130321260000003</v>
      </c>
      <c r="AO8" s="112">
        <v>0.88569921789999995</v>
      </c>
      <c r="AP8" s="112">
        <v>0.95833844300000004</v>
      </c>
      <c r="AQ8" s="112">
        <v>0.17153815980000001</v>
      </c>
      <c r="AR8" s="112">
        <v>1.0281485198</v>
      </c>
      <c r="AS8" s="112">
        <v>0.98803890110000003</v>
      </c>
      <c r="AT8" s="112">
        <v>1.0698863958</v>
      </c>
      <c r="AU8" s="114">
        <v>1</v>
      </c>
      <c r="AV8" s="114">
        <v>2</v>
      </c>
      <c r="AW8" s="114">
        <v>3</v>
      </c>
      <c r="AX8" s="114" t="s">
        <v>28</v>
      </c>
      <c r="AY8" s="114" t="s">
        <v>228</v>
      </c>
      <c r="AZ8" s="114" t="s">
        <v>28</v>
      </c>
      <c r="BA8" s="114" t="s">
        <v>28</v>
      </c>
      <c r="BB8" s="114" t="s">
        <v>28</v>
      </c>
      <c r="BC8" s="108" t="s">
        <v>233</v>
      </c>
      <c r="BD8" s="109">
        <v>23920</v>
      </c>
      <c r="BE8" s="109">
        <v>27607</v>
      </c>
      <c r="BF8" s="109">
        <v>28509</v>
      </c>
      <c r="BG8" s="43"/>
      <c r="BH8" s="43"/>
      <c r="BI8" s="43"/>
      <c r="BJ8" s="43"/>
      <c r="BK8" s="43"/>
      <c r="BL8" s="43"/>
      <c r="BM8" s="43"/>
      <c r="BN8" s="43"/>
      <c r="BO8" s="43"/>
      <c r="BP8" s="43"/>
      <c r="BQ8" s="43"/>
      <c r="BR8" s="43"/>
      <c r="BS8" s="43"/>
      <c r="BT8" s="43"/>
      <c r="BU8" s="43"/>
      <c r="BV8" s="43"/>
      <c r="BW8" s="43"/>
    </row>
    <row r="9" spans="1:93" x14ac:dyDescent="0.3">
      <c r="A9" s="10"/>
      <c r="B9" t="s">
        <v>163</v>
      </c>
      <c r="C9" s="104">
        <v>117819</v>
      </c>
      <c r="D9" s="118">
        <v>567585</v>
      </c>
      <c r="E9" s="116">
        <v>21.981719212000002</v>
      </c>
      <c r="F9" s="106">
        <v>21.215656382999999</v>
      </c>
      <c r="G9" s="106">
        <v>22.775443324000001</v>
      </c>
      <c r="H9" s="106">
        <v>0.83083877689999996</v>
      </c>
      <c r="I9" s="107">
        <v>20.757948149000001</v>
      </c>
      <c r="J9" s="106">
        <v>20.639756847000001</v>
      </c>
      <c r="K9" s="106">
        <v>20.876816259999998</v>
      </c>
      <c r="L9" s="106">
        <v>0.99614122760000001</v>
      </c>
      <c r="M9" s="106">
        <v>0.96142570969999996</v>
      </c>
      <c r="N9" s="106">
        <v>1.0321102663999999</v>
      </c>
      <c r="O9" s="118">
        <v>128306</v>
      </c>
      <c r="P9" s="118">
        <v>614138</v>
      </c>
      <c r="Q9" s="116">
        <v>21.743677497</v>
      </c>
      <c r="R9" s="106">
        <v>20.993301034000002</v>
      </c>
      <c r="S9" s="106">
        <v>22.520875127</v>
      </c>
      <c r="T9" s="106">
        <v>0.83301455680000003</v>
      </c>
      <c r="U9" s="107">
        <v>20.892047064</v>
      </c>
      <c r="V9" s="106">
        <v>20.778043619999998</v>
      </c>
      <c r="W9" s="106">
        <v>21.006676015</v>
      </c>
      <c r="X9" s="106">
        <v>0.99622924410000002</v>
      </c>
      <c r="Y9" s="106">
        <v>0.9618492743</v>
      </c>
      <c r="Z9" s="106">
        <v>1.0318380784000001</v>
      </c>
      <c r="AA9" s="118">
        <v>134112</v>
      </c>
      <c r="AB9" s="118">
        <v>648450</v>
      </c>
      <c r="AC9" s="116">
        <v>20.914779458999998</v>
      </c>
      <c r="AD9" s="106">
        <v>20.199414022999999</v>
      </c>
      <c r="AE9" s="106">
        <v>21.655479673999999</v>
      </c>
      <c r="AF9" s="106">
        <v>0.81327567059999994</v>
      </c>
      <c r="AG9" s="107">
        <v>20.681933841999999</v>
      </c>
      <c r="AH9" s="106">
        <v>20.571540275</v>
      </c>
      <c r="AI9" s="106">
        <v>20.792919817000001</v>
      </c>
      <c r="AJ9" s="106">
        <v>1.0042029785</v>
      </c>
      <c r="AK9" s="106">
        <v>0.96985539649999997</v>
      </c>
      <c r="AL9" s="106">
        <v>1.0397669854</v>
      </c>
      <c r="AM9" s="106">
        <v>3.06770876E-2</v>
      </c>
      <c r="AN9" s="106">
        <v>0.96187866389999999</v>
      </c>
      <c r="AO9" s="106">
        <v>0.92856553919999996</v>
      </c>
      <c r="AP9" s="106">
        <v>0.99638692689999997</v>
      </c>
      <c r="AQ9" s="106">
        <v>0.54894709230000005</v>
      </c>
      <c r="AR9" s="106">
        <v>0.98917092360000003</v>
      </c>
      <c r="AS9" s="106">
        <v>0.95456966889999995</v>
      </c>
      <c r="AT9" s="106">
        <v>1.0250264051</v>
      </c>
      <c r="AU9" s="104" t="s">
        <v>28</v>
      </c>
      <c r="AV9" s="104" t="s">
        <v>28</v>
      </c>
      <c r="AW9" s="104" t="s">
        <v>28</v>
      </c>
      <c r="AX9" s="104" t="s">
        <v>28</v>
      </c>
      <c r="AY9" s="104" t="s">
        <v>228</v>
      </c>
      <c r="AZ9" s="104" t="s">
        <v>28</v>
      </c>
      <c r="BA9" s="104" t="s">
        <v>28</v>
      </c>
      <c r="BB9" s="104" t="s">
        <v>28</v>
      </c>
      <c r="BC9" s="110" t="s">
        <v>430</v>
      </c>
      <c r="BD9" s="111">
        <v>117819</v>
      </c>
      <c r="BE9" s="111">
        <v>128306</v>
      </c>
      <c r="BF9" s="111">
        <v>134112</v>
      </c>
    </row>
    <row r="10" spans="1:93" x14ac:dyDescent="0.3">
      <c r="A10" s="10"/>
      <c r="B10" t="s">
        <v>165</v>
      </c>
      <c r="C10" s="104">
        <v>21440</v>
      </c>
      <c r="D10" s="118">
        <v>95368</v>
      </c>
      <c r="E10" s="116">
        <v>22.900612055</v>
      </c>
      <c r="F10" s="106">
        <v>22.041100999000001</v>
      </c>
      <c r="G10" s="106">
        <v>23.793640459999999</v>
      </c>
      <c r="H10" s="106">
        <v>5.7420220000000001E-2</v>
      </c>
      <c r="I10" s="107">
        <v>22.481335458</v>
      </c>
      <c r="J10" s="106">
        <v>22.182415842000001</v>
      </c>
      <c r="K10" s="106">
        <v>22.784283172999999</v>
      </c>
      <c r="L10" s="106">
        <v>1.0377825131</v>
      </c>
      <c r="M10" s="106">
        <v>0.99883222029999996</v>
      </c>
      <c r="N10" s="106">
        <v>1.0782517049</v>
      </c>
      <c r="O10" s="118">
        <v>23097</v>
      </c>
      <c r="P10" s="118">
        <v>100373</v>
      </c>
      <c r="Q10" s="116">
        <v>22.842297007999999</v>
      </c>
      <c r="R10" s="106">
        <v>21.992894447000001</v>
      </c>
      <c r="S10" s="106">
        <v>23.724504925000002</v>
      </c>
      <c r="T10" s="106">
        <v>1.8572344399999999E-2</v>
      </c>
      <c r="U10" s="107">
        <v>23.011168342000001</v>
      </c>
      <c r="V10" s="106">
        <v>22.716311266999998</v>
      </c>
      <c r="W10" s="106">
        <v>23.309852654</v>
      </c>
      <c r="X10" s="106">
        <v>1.0465646525000001</v>
      </c>
      <c r="Y10" s="106">
        <v>1.0076476077000001</v>
      </c>
      <c r="Z10" s="106">
        <v>1.086984739</v>
      </c>
      <c r="AA10" s="118">
        <v>25504</v>
      </c>
      <c r="AB10" s="118">
        <v>106140</v>
      </c>
      <c r="AC10" s="116">
        <v>22.965270989</v>
      </c>
      <c r="AD10" s="106">
        <v>22.119530298000001</v>
      </c>
      <c r="AE10" s="106">
        <v>23.843348593000002</v>
      </c>
      <c r="AF10" s="106">
        <v>3.3175711E-7</v>
      </c>
      <c r="AG10" s="107">
        <v>24.028641416999999</v>
      </c>
      <c r="AH10" s="106">
        <v>23.735544751999999</v>
      </c>
      <c r="AI10" s="106">
        <v>24.325357364999999</v>
      </c>
      <c r="AJ10" s="106">
        <v>1.1026553531000001</v>
      </c>
      <c r="AK10" s="106">
        <v>1.0620479289</v>
      </c>
      <c r="AL10" s="106">
        <v>1.144815403</v>
      </c>
      <c r="AM10" s="106">
        <v>0.79500094229999996</v>
      </c>
      <c r="AN10" s="106">
        <v>1.0053836084000001</v>
      </c>
      <c r="AO10" s="106">
        <v>0.96547694250000005</v>
      </c>
      <c r="AP10" s="106">
        <v>1.0469397616</v>
      </c>
      <c r="AQ10" s="106">
        <v>0.90280185020000003</v>
      </c>
      <c r="AR10" s="106">
        <v>0.99745355950000003</v>
      </c>
      <c r="AS10" s="106">
        <v>0.9574612897</v>
      </c>
      <c r="AT10" s="106">
        <v>1.0391162692</v>
      </c>
      <c r="AU10" s="104" t="s">
        <v>28</v>
      </c>
      <c r="AV10" s="104" t="s">
        <v>28</v>
      </c>
      <c r="AW10" s="104">
        <v>3</v>
      </c>
      <c r="AX10" s="104" t="s">
        <v>28</v>
      </c>
      <c r="AY10" s="104" t="s">
        <v>28</v>
      </c>
      <c r="AZ10" s="104" t="s">
        <v>28</v>
      </c>
      <c r="BA10" s="104" t="s">
        <v>28</v>
      </c>
      <c r="BB10" s="104" t="s">
        <v>28</v>
      </c>
      <c r="BC10" s="110">
        <v>-3</v>
      </c>
      <c r="BD10" s="111">
        <v>21440</v>
      </c>
      <c r="BE10" s="111">
        <v>23097</v>
      </c>
      <c r="BF10" s="111">
        <v>25504</v>
      </c>
    </row>
    <row r="11" spans="1:93" x14ac:dyDescent="0.3">
      <c r="A11" s="10"/>
      <c r="B11" t="s">
        <v>164</v>
      </c>
      <c r="C11" s="104">
        <v>30266</v>
      </c>
      <c r="D11" s="118">
        <v>126913</v>
      </c>
      <c r="E11" s="116">
        <v>24.175802635</v>
      </c>
      <c r="F11" s="106">
        <v>23.296644063999999</v>
      </c>
      <c r="G11" s="106">
        <v>25.088138508</v>
      </c>
      <c r="H11" s="106">
        <v>1.3693930999999999E-6</v>
      </c>
      <c r="I11" s="107">
        <v>23.847832767</v>
      </c>
      <c r="J11" s="106">
        <v>23.580670324</v>
      </c>
      <c r="K11" s="106">
        <v>24.118022086</v>
      </c>
      <c r="L11" s="106">
        <v>1.0955700727</v>
      </c>
      <c r="M11" s="106">
        <v>1.0557294174</v>
      </c>
      <c r="N11" s="106">
        <v>1.1369142173</v>
      </c>
      <c r="O11" s="118">
        <v>30659</v>
      </c>
      <c r="P11" s="118">
        <v>130455</v>
      </c>
      <c r="Q11" s="116">
        <v>23.630851179</v>
      </c>
      <c r="R11" s="106">
        <v>22.775481198000001</v>
      </c>
      <c r="S11" s="106">
        <v>24.518345962000001</v>
      </c>
      <c r="T11" s="106">
        <v>2.4027199999999999E-5</v>
      </c>
      <c r="U11" s="107">
        <v>23.501590586999999</v>
      </c>
      <c r="V11" s="106">
        <v>23.239990450000001</v>
      </c>
      <c r="W11" s="106">
        <v>23.766135416000001</v>
      </c>
      <c r="X11" s="106">
        <v>1.0826938089</v>
      </c>
      <c r="Y11" s="106">
        <v>1.0435033549999999</v>
      </c>
      <c r="Z11" s="106">
        <v>1.1233561236</v>
      </c>
      <c r="AA11" s="118">
        <v>32384</v>
      </c>
      <c r="AB11" s="118">
        <v>134350</v>
      </c>
      <c r="AC11" s="116">
        <v>23.811298742000002</v>
      </c>
      <c r="AD11" s="106">
        <v>22.955678989999999</v>
      </c>
      <c r="AE11" s="106">
        <v>24.698809738000001</v>
      </c>
      <c r="AF11" s="106">
        <v>7.4240899999999999E-13</v>
      </c>
      <c r="AG11" s="107">
        <v>24.104205434000001</v>
      </c>
      <c r="AH11" s="106">
        <v>23.843101881999999</v>
      </c>
      <c r="AI11" s="106">
        <v>24.368168306000001</v>
      </c>
      <c r="AJ11" s="106">
        <v>1.1432765601999999</v>
      </c>
      <c r="AK11" s="106">
        <v>1.1021948024999999</v>
      </c>
      <c r="AL11" s="106">
        <v>1.1858895453</v>
      </c>
      <c r="AM11" s="106">
        <v>0.69975229800000005</v>
      </c>
      <c r="AN11" s="106">
        <v>1.0076361008000001</v>
      </c>
      <c r="AO11" s="106">
        <v>0.96942374939999998</v>
      </c>
      <c r="AP11" s="106">
        <v>1.0473546912</v>
      </c>
      <c r="AQ11" s="106">
        <v>0.24965973659999999</v>
      </c>
      <c r="AR11" s="106">
        <v>0.97745880610000002</v>
      </c>
      <c r="AS11" s="106">
        <v>0.94024353169999997</v>
      </c>
      <c r="AT11" s="106">
        <v>1.0161470781999999</v>
      </c>
      <c r="AU11" s="104">
        <v>1</v>
      </c>
      <c r="AV11" s="104">
        <v>2</v>
      </c>
      <c r="AW11" s="104">
        <v>3</v>
      </c>
      <c r="AX11" s="104" t="s">
        <v>28</v>
      </c>
      <c r="AY11" s="104" t="s">
        <v>28</v>
      </c>
      <c r="AZ11" s="104" t="s">
        <v>28</v>
      </c>
      <c r="BA11" s="104" t="s">
        <v>28</v>
      </c>
      <c r="BB11" s="104" t="s">
        <v>28</v>
      </c>
      <c r="BC11" s="110" t="s">
        <v>230</v>
      </c>
      <c r="BD11" s="111">
        <v>30266</v>
      </c>
      <c r="BE11" s="111">
        <v>30659</v>
      </c>
      <c r="BF11" s="111">
        <v>32384</v>
      </c>
      <c r="BQ11" s="52"/>
      <c r="CC11" s="4"/>
      <c r="CO11" s="4"/>
    </row>
    <row r="12" spans="1:93" x14ac:dyDescent="0.3">
      <c r="A12" s="10"/>
      <c r="B12" t="s">
        <v>166</v>
      </c>
      <c r="C12" s="104">
        <v>9532</v>
      </c>
      <c r="D12" s="118">
        <v>47037</v>
      </c>
      <c r="E12" s="116">
        <v>25.372607075000001</v>
      </c>
      <c r="F12" s="106">
        <v>24.331279087999999</v>
      </c>
      <c r="G12" s="106">
        <v>26.458501728000002</v>
      </c>
      <c r="H12" s="106">
        <v>6.6386690000000005E-11</v>
      </c>
      <c r="I12" s="107">
        <v>20.264897846</v>
      </c>
      <c r="J12" s="106">
        <v>19.86213579</v>
      </c>
      <c r="K12" s="106">
        <v>20.675827064</v>
      </c>
      <c r="L12" s="106">
        <v>1.1498054230999999</v>
      </c>
      <c r="M12" s="106">
        <v>1.1026157684</v>
      </c>
      <c r="N12" s="106">
        <v>1.1990146965999999</v>
      </c>
      <c r="O12" s="118">
        <v>9978</v>
      </c>
      <c r="P12" s="118">
        <v>49422</v>
      </c>
      <c r="Q12" s="116">
        <v>24.697592327999999</v>
      </c>
      <c r="R12" s="106">
        <v>23.695289252999999</v>
      </c>
      <c r="S12" s="106">
        <v>25.742292498000001</v>
      </c>
      <c r="T12" s="106">
        <v>4.9886654000000001E-9</v>
      </c>
      <c r="U12" s="107">
        <v>20.189389340999998</v>
      </c>
      <c r="V12" s="106">
        <v>19.797109677000002</v>
      </c>
      <c r="W12" s="106">
        <v>20.589442024</v>
      </c>
      <c r="X12" s="106">
        <v>1.1315686475</v>
      </c>
      <c r="Y12" s="106">
        <v>1.0856461657000001</v>
      </c>
      <c r="Z12" s="106">
        <v>1.1794336353999999</v>
      </c>
      <c r="AA12" s="118">
        <v>7975</v>
      </c>
      <c r="AB12" s="118">
        <v>49984</v>
      </c>
      <c r="AC12" s="116">
        <v>18.979414211000002</v>
      </c>
      <c r="AD12" s="106">
        <v>18.192216805000001</v>
      </c>
      <c r="AE12" s="106">
        <v>19.800674521000001</v>
      </c>
      <c r="AF12" s="106">
        <v>1.7186200000000002E-5</v>
      </c>
      <c r="AG12" s="107">
        <v>15.955105634000001</v>
      </c>
      <c r="AH12" s="106">
        <v>15.608747547</v>
      </c>
      <c r="AI12" s="106">
        <v>16.309149406</v>
      </c>
      <c r="AJ12" s="106">
        <v>0.91127828129999999</v>
      </c>
      <c r="AK12" s="106">
        <v>0.87348175660000005</v>
      </c>
      <c r="AL12" s="106">
        <v>0.95071030359999997</v>
      </c>
      <c r="AM12" s="106">
        <v>5.0811770000000002E-27</v>
      </c>
      <c r="AN12" s="106">
        <v>0.76847224449999996</v>
      </c>
      <c r="AO12" s="106">
        <v>0.73249241549999999</v>
      </c>
      <c r="AP12" s="106">
        <v>0.80621939300000001</v>
      </c>
      <c r="AQ12" s="106">
        <v>0.26401676169999999</v>
      </c>
      <c r="AR12" s="106">
        <v>0.97339592480000003</v>
      </c>
      <c r="AS12" s="106">
        <v>0.92841160860000005</v>
      </c>
      <c r="AT12" s="106">
        <v>1.0205598654000001</v>
      </c>
      <c r="AU12" s="104">
        <v>1</v>
      </c>
      <c r="AV12" s="104">
        <v>2</v>
      </c>
      <c r="AW12" s="104">
        <v>3</v>
      </c>
      <c r="AX12" s="104" t="s">
        <v>28</v>
      </c>
      <c r="AY12" s="104" t="s">
        <v>228</v>
      </c>
      <c r="AZ12" s="104" t="s">
        <v>28</v>
      </c>
      <c r="BA12" s="104" t="s">
        <v>28</v>
      </c>
      <c r="BB12" s="104" t="s">
        <v>28</v>
      </c>
      <c r="BC12" s="110" t="s">
        <v>233</v>
      </c>
      <c r="BD12" s="111">
        <v>9532</v>
      </c>
      <c r="BE12" s="111">
        <v>9978</v>
      </c>
      <c r="BF12" s="111">
        <v>7975</v>
      </c>
      <c r="BQ12" s="52"/>
      <c r="CC12" s="4"/>
      <c r="CO12" s="4"/>
    </row>
    <row r="13" spans="1:93" s="3" customFormat="1" x14ac:dyDescent="0.3">
      <c r="A13" s="10" t="s">
        <v>29</v>
      </c>
      <c r="B13" s="3" t="s">
        <v>50</v>
      </c>
      <c r="C13" s="114">
        <v>203724</v>
      </c>
      <c r="D13" s="117">
        <v>970351</v>
      </c>
      <c r="E13" s="113">
        <v>22.066870241</v>
      </c>
      <c r="F13" s="112">
        <v>21.311219728000001</v>
      </c>
      <c r="G13" s="112">
        <v>22.849314514</v>
      </c>
      <c r="H13" s="112" t="s">
        <v>28</v>
      </c>
      <c r="I13" s="115">
        <v>20.994877111000001</v>
      </c>
      <c r="J13" s="112">
        <v>20.903907207</v>
      </c>
      <c r="K13" s="112">
        <v>21.086242899999998</v>
      </c>
      <c r="L13" s="112" t="s">
        <v>28</v>
      </c>
      <c r="M13" s="112" t="s">
        <v>28</v>
      </c>
      <c r="N13" s="112" t="s">
        <v>28</v>
      </c>
      <c r="O13" s="117">
        <v>220402</v>
      </c>
      <c r="P13" s="117">
        <v>1041503</v>
      </c>
      <c r="Q13" s="113">
        <v>21.825977931000001</v>
      </c>
      <c r="R13" s="112">
        <v>21.082061113000002</v>
      </c>
      <c r="S13" s="112">
        <v>22.596145135</v>
      </c>
      <c r="T13" s="112" t="s">
        <v>28</v>
      </c>
      <c r="U13" s="115">
        <v>21.161916959999999</v>
      </c>
      <c r="V13" s="112">
        <v>21.073753406000002</v>
      </c>
      <c r="W13" s="112">
        <v>21.250449353</v>
      </c>
      <c r="X13" s="112" t="s">
        <v>28</v>
      </c>
      <c r="Y13" s="112" t="s">
        <v>28</v>
      </c>
      <c r="Z13" s="112" t="s">
        <v>28</v>
      </c>
      <c r="AA13" s="117">
        <v>229264</v>
      </c>
      <c r="AB13" s="117">
        <v>1100789</v>
      </c>
      <c r="AC13" s="113">
        <v>20.827243005</v>
      </c>
      <c r="AD13" s="112">
        <v>20.742163808000001</v>
      </c>
      <c r="AE13" s="112">
        <v>20.912671176</v>
      </c>
      <c r="AF13" s="112" t="s">
        <v>28</v>
      </c>
      <c r="AG13" s="115">
        <v>20.827243005</v>
      </c>
      <c r="AH13" s="112">
        <v>20.742163808000001</v>
      </c>
      <c r="AI13" s="112">
        <v>20.912671176</v>
      </c>
      <c r="AJ13" s="112" t="s">
        <v>28</v>
      </c>
      <c r="AK13" s="112" t="s">
        <v>28</v>
      </c>
      <c r="AL13" s="112" t="s">
        <v>28</v>
      </c>
      <c r="AM13" s="112">
        <v>8.1146851999999992E-3</v>
      </c>
      <c r="AN13" s="112">
        <v>0.9542409999</v>
      </c>
      <c r="AO13" s="112">
        <v>0.92171664149999999</v>
      </c>
      <c r="AP13" s="112">
        <v>0.98791303630000005</v>
      </c>
      <c r="AQ13" s="112">
        <v>0.53861483499999996</v>
      </c>
      <c r="AR13" s="112">
        <v>0.9890835308</v>
      </c>
      <c r="AS13" s="112">
        <v>0.95507728550000004</v>
      </c>
      <c r="AT13" s="112">
        <v>1.0243005939000001</v>
      </c>
      <c r="AU13" s="114" t="s">
        <v>28</v>
      </c>
      <c r="AV13" s="114" t="s">
        <v>28</v>
      </c>
      <c r="AW13" s="114" t="s">
        <v>28</v>
      </c>
      <c r="AX13" s="114" t="s">
        <v>28</v>
      </c>
      <c r="AY13" s="114" t="s">
        <v>228</v>
      </c>
      <c r="AZ13" s="114" t="s">
        <v>28</v>
      </c>
      <c r="BA13" s="114" t="s">
        <v>28</v>
      </c>
      <c r="BB13" s="114" t="s">
        <v>28</v>
      </c>
      <c r="BC13" s="108" t="s">
        <v>430</v>
      </c>
      <c r="BD13" s="109">
        <v>203724</v>
      </c>
      <c r="BE13" s="109">
        <v>220402</v>
      </c>
      <c r="BF13" s="109">
        <v>229264</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4">
        <v>878</v>
      </c>
      <c r="D14" s="117">
        <v>4893</v>
      </c>
      <c r="E14" s="113">
        <v>21.054066964</v>
      </c>
      <c r="F14" s="112">
        <v>19.577010746999999</v>
      </c>
      <c r="G14" s="112">
        <v>22.642564865000001</v>
      </c>
      <c r="H14" s="112">
        <v>0.2337312322</v>
      </c>
      <c r="I14" s="115">
        <v>17.944001634999999</v>
      </c>
      <c r="J14" s="112">
        <v>16.795488484</v>
      </c>
      <c r="K14" s="112">
        <v>19.17105269</v>
      </c>
      <c r="L14" s="112">
        <v>0.95676946190000001</v>
      </c>
      <c r="M14" s="112">
        <v>0.88964692999999995</v>
      </c>
      <c r="N14" s="112">
        <v>1.0289562885000001</v>
      </c>
      <c r="O14" s="117">
        <v>1023</v>
      </c>
      <c r="P14" s="117">
        <v>5756</v>
      </c>
      <c r="Q14" s="113">
        <v>20.184935212999999</v>
      </c>
      <c r="R14" s="112">
        <v>18.853909715</v>
      </c>
      <c r="S14" s="112">
        <v>21.609926839</v>
      </c>
      <c r="T14" s="112">
        <v>2.7354008799999999E-2</v>
      </c>
      <c r="U14" s="115">
        <v>17.77275886</v>
      </c>
      <c r="V14" s="112">
        <v>16.716363347000001</v>
      </c>
      <c r="W14" s="112">
        <v>18.8959136</v>
      </c>
      <c r="X14" s="112">
        <v>0.92608023559999997</v>
      </c>
      <c r="Y14" s="112">
        <v>0.86501308850000003</v>
      </c>
      <c r="Z14" s="112">
        <v>0.99145852720000005</v>
      </c>
      <c r="AA14" s="117">
        <v>1260</v>
      </c>
      <c r="AB14" s="117">
        <v>6763</v>
      </c>
      <c r="AC14" s="113">
        <v>20.403523522</v>
      </c>
      <c r="AD14" s="112">
        <v>19.162738606000001</v>
      </c>
      <c r="AE14" s="112">
        <v>21.724649105000001</v>
      </c>
      <c r="AF14" s="112">
        <v>0.52080458190000001</v>
      </c>
      <c r="AG14" s="115">
        <v>18.630785155000002</v>
      </c>
      <c r="AH14" s="112">
        <v>17.629957722</v>
      </c>
      <c r="AI14" s="112">
        <v>19.688428126000002</v>
      </c>
      <c r="AJ14" s="112">
        <v>0.97965551740000001</v>
      </c>
      <c r="AK14" s="112">
        <v>0.92008042550000002</v>
      </c>
      <c r="AL14" s="112">
        <v>1.0430880890000001</v>
      </c>
      <c r="AM14" s="112">
        <v>0.81134848150000005</v>
      </c>
      <c r="AN14" s="112">
        <v>1.0108292797</v>
      </c>
      <c r="AO14" s="112">
        <v>0.92526512400000005</v>
      </c>
      <c r="AP14" s="112">
        <v>1.104306005</v>
      </c>
      <c r="AQ14" s="112">
        <v>0.38809054030000001</v>
      </c>
      <c r="AR14" s="112">
        <v>0.95871905639999999</v>
      </c>
      <c r="AS14" s="112">
        <v>0.87119348720000001</v>
      </c>
      <c r="AT14" s="112">
        <v>1.0550379940000001</v>
      </c>
      <c r="AU14" s="114" t="s">
        <v>28</v>
      </c>
      <c r="AV14" s="114" t="s">
        <v>28</v>
      </c>
      <c r="AW14" s="114" t="s">
        <v>28</v>
      </c>
      <c r="AX14" s="114" t="s">
        <v>28</v>
      </c>
      <c r="AY14" s="114" t="s">
        <v>28</v>
      </c>
      <c r="AZ14" s="114" t="s">
        <v>28</v>
      </c>
      <c r="BA14" s="114" t="s">
        <v>28</v>
      </c>
      <c r="BB14" s="114" t="s">
        <v>28</v>
      </c>
      <c r="BC14" s="108" t="s">
        <v>28</v>
      </c>
      <c r="BD14" s="109">
        <v>878</v>
      </c>
      <c r="BE14" s="109">
        <v>1023</v>
      </c>
      <c r="BF14" s="109">
        <v>1260</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v>975</v>
      </c>
      <c r="D15" s="118">
        <v>5202</v>
      </c>
      <c r="E15" s="116">
        <v>21.507738692</v>
      </c>
      <c r="F15" s="106">
        <v>20.062530444</v>
      </c>
      <c r="G15" s="106">
        <v>23.057052796000001</v>
      </c>
      <c r="H15" s="106">
        <v>0.51924174339999996</v>
      </c>
      <c r="I15" s="107">
        <v>18.742791233999998</v>
      </c>
      <c r="J15" s="106">
        <v>17.602485754</v>
      </c>
      <c r="K15" s="106">
        <v>19.956966769000001</v>
      </c>
      <c r="L15" s="106">
        <v>0.97738587089999995</v>
      </c>
      <c r="M15" s="106">
        <v>0.91171062049999996</v>
      </c>
      <c r="N15" s="106">
        <v>1.0477920506</v>
      </c>
      <c r="O15" s="118">
        <v>1167</v>
      </c>
      <c r="P15" s="118">
        <v>5874</v>
      </c>
      <c r="Q15" s="116">
        <v>21.990146798000001</v>
      </c>
      <c r="R15" s="106">
        <v>20.613248732999999</v>
      </c>
      <c r="S15" s="106">
        <v>23.459017183</v>
      </c>
      <c r="T15" s="106">
        <v>0.78818505400000005</v>
      </c>
      <c r="U15" s="107">
        <v>19.867211439999998</v>
      </c>
      <c r="V15" s="106">
        <v>18.759438873000001</v>
      </c>
      <c r="W15" s="106">
        <v>21.040399613999998</v>
      </c>
      <c r="X15" s="106">
        <v>1.0089029324000001</v>
      </c>
      <c r="Y15" s="106">
        <v>0.94573116239999999</v>
      </c>
      <c r="Z15" s="106">
        <v>1.0762943715</v>
      </c>
      <c r="AA15" s="118">
        <v>1264</v>
      </c>
      <c r="AB15" s="118">
        <v>6561</v>
      </c>
      <c r="AC15" s="116">
        <v>20.858237489</v>
      </c>
      <c r="AD15" s="106">
        <v>19.592907487000002</v>
      </c>
      <c r="AE15" s="106">
        <v>22.205283797</v>
      </c>
      <c r="AF15" s="106">
        <v>0.96285364809999996</v>
      </c>
      <c r="AG15" s="107">
        <v>19.265355890999999</v>
      </c>
      <c r="AH15" s="106">
        <v>18.232034007999999</v>
      </c>
      <c r="AI15" s="106">
        <v>20.357242501999998</v>
      </c>
      <c r="AJ15" s="106">
        <v>1.0014881703</v>
      </c>
      <c r="AK15" s="106">
        <v>0.94073456980000003</v>
      </c>
      <c r="AL15" s="106">
        <v>1.0661653005</v>
      </c>
      <c r="AM15" s="106">
        <v>0.22638362410000001</v>
      </c>
      <c r="AN15" s="106">
        <v>0.94852652329999998</v>
      </c>
      <c r="AO15" s="106">
        <v>0.8706943506</v>
      </c>
      <c r="AP15" s="106">
        <v>1.0333161858</v>
      </c>
      <c r="AQ15" s="106">
        <v>0.63199517080000001</v>
      </c>
      <c r="AR15" s="106">
        <v>1.0224295131000001</v>
      </c>
      <c r="AS15" s="106">
        <v>0.93370384709999998</v>
      </c>
      <c r="AT15" s="106">
        <v>1.1195863789</v>
      </c>
      <c r="AU15" s="104" t="s">
        <v>28</v>
      </c>
      <c r="AV15" s="104" t="s">
        <v>28</v>
      </c>
      <c r="AW15" s="104" t="s">
        <v>28</v>
      </c>
      <c r="AX15" s="104" t="s">
        <v>28</v>
      </c>
      <c r="AY15" s="104" t="s">
        <v>28</v>
      </c>
      <c r="AZ15" s="104" t="s">
        <v>28</v>
      </c>
      <c r="BA15" s="104" t="s">
        <v>28</v>
      </c>
      <c r="BB15" s="104" t="s">
        <v>28</v>
      </c>
      <c r="BC15" s="110" t="s">
        <v>28</v>
      </c>
      <c r="BD15" s="111">
        <v>975</v>
      </c>
      <c r="BE15" s="111">
        <v>1167</v>
      </c>
      <c r="BF15" s="111">
        <v>1264</v>
      </c>
    </row>
    <row r="16" spans="1:93" x14ac:dyDescent="0.3">
      <c r="A16" s="10"/>
      <c r="B16" t="s">
        <v>75</v>
      </c>
      <c r="C16" s="104">
        <v>1135</v>
      </c>
      <c r="D16" s="118">
        <v>6333</v>
      </c>
      <c r="E16" s="116">
        <v>22.205406592999999</v>
      </c>
      <c r="F16" s="106">
        <v>20.795868893000002</v>
      </c>
      <c r="G16" s="106">
        <v>23.710482333000002</v>
      </c>
      <c r="H16" s="106">
        <v>0.78681779870000002</v>
      </c>
      <c r="I16" s="107">
        <v>17.921995894999998</v>
      </c>
      <c r="J16" s="106">
        <v>16.909099941000001</v>
      </c>
      <c r="K16" s="106">
        <v>18.995566763999999</v>
      </c>
      <c r="L16" s="106">
        <v>1.009090308</v>
      </c>
      <c r="M16" s="106">
        <v>0.94503605049999995</v>
      </c>
      <c r="N16" s="106">
        <v>1.0774861437000001</v>
      </c>
      <c r="O16" s="118">
        <v>1199</v>
      </c>
      <c r="P16" s="118">
        <v>6720</v>
      </c>
      <c r="Q16" s="116">
        <v>21.521012888000001</v>
      </c>
      <c r="R16" s="106">
        <v>20.185860902999998</v>
      </c>
      <c r="S16" s="106">
        <v>22.944475737000001</v>
      </c>
      <c r="T16" s="106">
        <v>0.69751470449999997</v>
      </c>
      <c r="U16" s="107">
        <v>17.842261905000001</v>
      </c>
      <c r="V16" s="106">
        <v>16.860389113</v>
      </c>
      <c r="W16" s="106">
        <v>18.881314527000001</v>
      </c>
      <c r="X16" s="106">
        <v>0.98737917529999997</v>
      </c>
      <c r="Y16" s="106">
        <v>0.92612270600000002</v>
      </c>
      <c r="Z16" s="106">
        <v>1.0526873269999999</v>
      </c>
      <c r="AA16" s="118">
        <v>1454</v>
      </c>
      <c r="AB16" s="118">
        <v>8057</v>
      </c>
      <c r="AC16" s="116">
        <v>20.717254853</v>
      </c>
      <c r="AD16" s="106">
        <v>19.524239086000001</v>
      </c>
      <c r="AE16" s="106">
        <v>21.983169062999998</v>
      </c>
      <c r="AF16" s="106">
        <v>0.86109734000000004</v>
      </c>
      <c r="AG16" s="107">
        <v>18.046419263000001</v>
      </c>
      <c r="AH16" s="106">
        <v>17.142263408000002</v>
      </c>
      <c r="AI16" s="106">
        <v>18.998264141</v>
      </c>
      <c r="AJ16" s="106">
        <v>0.99471902489999997</v>
      </c>
      <c r="AK16" s="106">
        <v>0.93743752260000002</v>
      </c>
      <c r="AL16" s="106">
        <v>1.0555006756</v>
      </c>
      <c r="AM16" s="106">
        <v>0.36745354279999998</v>
      </c>
      <c r="AN16" s="106">
        <v>0.96265240679999997</v>
      </c>
      <c r="AO16" s="106">
        <v>0.88617700939999999</v>
      </c>
      <c r="AP16" s="106">
        <v>1.0457274861000001</v>
      </c>
      <c r="AQ16" s="106">
        <v>0.48219148210000001</v>
      </c>
      <c r="AR16" s="106">
        <v>0.9691789609</v>
      </c>
      <c r="AS16" s="106">
        <v>0.88815041220000002</v>
      </c>
      <c r="AT16" s="106">
        <v>1.05759998</v>
      </c>
      <c r="AU16" s="104" t="s">
        <v>28</v>
      </c>
      <c r="AV16" s="104" t="s">
        <v>28</v>
      </c>
      <c r="AW16" s="104" t="s">
        <v>28</v>
      </c>
      <c r="AX16" s="104" t="s">
        <v>28</v>
      </c>
      <c r="AY16" s="104" t="s">
        <v>28</v>
      </c>
      <c r="AZ16" s="104" t="s">
        <v>28</v>
      </c>
      <c r="BA16" s="104" t="s">
        <v>28</v>
      </c>
      <c r="BB16" s="104" t="s">
        <v>28</v>
      </c>
      <c r="BC16" s="110" t="s">
        <v>28</v>
      </c>
      <c r="BD16" s="111">
        <v>1135</v>
      </c>
      <c r="BE16" s="111">
        <v>1199</v>
      </c>
      <c r="BF16" s="111">
        <v>1454</v>
      </c>
    </row>
    <row r="17" spans="1:58" x14ac:dyDescent="0.3">
      <c r="A17" s="10"/>
      <c r="B17" t="s">
        <v>67</v>
      </c>
      <c r="C17" s="104">
        <v>282</v>
      </c>
      <c r="D17" s="118">
        <v>1499</v>
      </c>
      <c r="E17" s="116">
        <v>20.386219425</v>
      </c>
      <c r="F17" s="106">
        <v>18.073160087000002</v>
      </c>
      <c r="G17" s="106">
        <v>22.995311303000001</v>
      </c>
      <c r="H17" s="106">
        <v>0.21356506559999999</v>
      </c>
      <c r="I17" s="107">
        <v>18.812541694</v>
      </c>
      <c r="J17" s="106">
        <v>16.740142908999999</v>
      </c>
      <c r="K17" s="106">
        <v>21.141499623000001</v>
      </c>
      <c r="L17" s="106">
        <v>0.92642016490000001</v>
      </c>
      <c r="M17" s="106">
        <v>0.82130676609999997</v>
      </c>
      <c r="N17" s="106">
        <v>1.044986304</v>
      </c>
      <c r="O17" s="118">
        <v>277</v>
      </c>
      <c r="P17" s="118">
        <v>1486</v>
      </c>
      <c r="Q17" s="116">
        <v>20.101242159000002</v>
      </c>
      <c r="R17" s="106">
        <v>17.802083894999999</v>
      </c>
      <c r="S17" s="106">
        <v>22.697339184000001</v>
      </c>
      <c r="T17" s="106">
        <v>0.19148798959999999</v>
      </c>
      <c r="U17" s="107">
        <v>18.640646029999999</v>
      </c>
      <c r="V17" s="106">
        <v>16.56979806</v>
      </c>
      <c r="W17" s="106">
        <v>20.970302905</v>
      </c>
      <c r="X17" s="106">
        <v>0.92224041729999995</v>
      </c>
      <c r="Y17" s="106">
        <v>0.81675555919999998</v>
      </c>
      <c r="Z17" s="106">
        <v>1.0413487582000001</v>
      </c>
      <c r="AA17" s="118">
        <v>304</v>
      </c>
      <c r="AB17" s="118">
        <v>1582</v>
      </c>
      <c r="AC17" s="116">
        <v>20.775224177999998</v>
      </c>
      <c r="AD17" s="106">
        <v>18.494350418</v>
      </c>
      <c r="AE17" s="106">
        <v>23.337393848000001</v>
      </c>
      <c r="AF17" s="106">
        <v>0.96638236609999995</v>
      </c>
      <c r="AG17" s="107">
        <v>19.216182048</v>
      </c>
      <c r="AH17" s="106">
        <v>17.173046575000001</v>
      </c>
      <c r="AI17" s="106">
        <v>21.502396263000001</v>
      </c>
      <c r="AJ17" s="106">
        <v>0.99750236619999999</v>
      </c>
      <c r="AK17" s="106">
        <v>0.88798841080000002</v>
      </c>
      <c r="AL17" s="106">
        <v>1.1205224734999999</v>
      </c>
      <c r="AM17" s="106">
        <v>0.69675754000000001</v>
      </c>
      <c r="AN17" s="106">
        <v>1.0335293717</v>
      </c>
      <c r="AO17" s="106">
        <v>0.87556336150000003</v>
      </c>
      <c r="AP17" s="106">
        <v>1.2199950444000001</v>
      </c>
      <c r="AQ17" s="106">
        <v>0.87012677439999997</v>
      </c>
      <c r="AR17" s="106">
        <v>0.98602108320000004</v>
      </c>
      <c r="AS17" s="106">
        <v>0.83290526799999998</v>
      </c>
      <c r="AT17" s="106">
        <v>1.1672847007</v>
      </c>
      <c r="AU17" s="104" t="s">
        <v>28</v>
      </c>
      <c r="AV17" s="104" t="s">
        <v>28</v>
      </c>
      <c r="AW17" s="104" t="s">
        <v>28</v>
      </c>
      <c r="AX17" s="104" t="s">
        <v>28</v>
      </c>
      <c r="AY17" s="104" t="s">
        <v>28</v>
      </c>
      <c r="AZ17" s="104" t="s">
        <v>28</v>
      </c>
      <c r="BA17" s="104" t="s">
        <v>28</v>
      </c>
      <c r="BB17" s="104" t="s">
        <v>28</v>
      </c>
      <c r="BC17" s="110" t="s">
        <v>28</v>
      </c>
      <c r="BD17" s="111">
        <v>282</v>
      </c>
      <c r="BE17" s="111">
        <v>277</v>
      </c>
      <c r="BF17" s="111">
        <v>304</v>
      </c>
    </row>
    <row r="18" spans="1:58" x14ac:dyDescent="0.3">
      <c r="A18" s="10"/>
      <c r="B18" t="s">
        <v>66</v>
      </c>
      <c r="C18" s="104">
        <v>1190</v>
      </c>
      <c r="D18" s="118">
        <v>7951</v>
      </c>
      <c r="E18" s="116">
        <v>18.328529043</v>
      </c>
      <c r="F18" s="106">
        <v>17.195937910000001</v>
      </c>
      <c r="G18" s="106">
        <v>19.535717019</v>
      </c>
      <c r="H18" s="106">
        <v>1.9338775E-8</v>
      </c>
      <c r="I18" s="107">
        <v>14.966670859000001</v>
      </c>
      <c r="J18" s="106">
        <v>14.140022740999999</v>
      </c>
      <c r="K18" s="106">
        <v>15.841646135</v>
      </c>
      <c r="L18" s="106">
        <v>0.83291161270000003</v>
      </c>
      <c r="M18" s="106">
        <v>0.78144276300000004</v>
      </c>
      <c r="N18" s="106">
        <v>0.88777040039999999</v>
      </c>
      <c r="O18" s="118">
        <v>1497</v>
      </c>
      <c r="P18" s="118">
        <v>9712</v>
      </c>
      <c r="Q18" s="116">
        <v>18.991876868999999</v>
      </c>
      <c r="R18" s="106">
        <v>17.915882872000001</v>
      </c>
      <c r="S18" s="106">
        <v>20.132493027999999</v>
      </c>
      <c r="T18" s="106">
        <v>3.691149E-6</v>
      </c>
      <c r="U18" s="107">
        <v>15.413920922999999</v>
      </c>
      <c r="V18" s="106">
        <v>14.652549133000001</v>
      </c>
      <c r="W18" s="106">
        <v>16.214854906999999</v>
      </c>
      <c r="X18" s="106">
        <v>0.87134299019999994</v>
      </c>
      <c r="Y18" s="106">
        <v>0.82197663030000001</v>
      </c>
      <c r="Z18" s="106">
        <v>0.92367420010000001</v>
      </c>
      <c r="AA18" s="118">
        <v>1623</v>
      </c>
      <c r="AB18" s="118">
        <v>11440</v>
      </c>
      <c r="AC18" s="116">
        <v>17.177449851999999</v>
      </c>
      <c r="AD18" s="106">
        <v>16.233376987</v>
      </c>
      <c r="AE18" s="106">
        <v>18.176426485</v>
      </c>
      <c r="AF18" s="106">
        <v>2.3871070000000001E-11</v>
      </c>
      <c r="AG18" s="107">
        <v>14.187062937</v>
      </c>
      <c r="AH18" s="106">
        <v>13.513373408</v>
      </c>
      <c r="AI18" s="106">
        <v>14.894338275000001</v>
      </c>
      <c r="AJ18" s="106">
        <v>0.82475869940000002</v>
      </c>
      <c r="AK18" s="106">
        <v>0.77942995059999998</v>
      </c>
      <c r="AL18" s="106">
        <v>0.87272359960000001</v>
      </c>
      <c r="AM18" s="106">
        <v>9.9423350999999997E-3</v>
      </c>
      <c r="AN18" s="106">
        <v>0.90446299600000002</v>
      </c>
      <c r="AO18" s="106">
        <v>0.83798074010000001</v>
      </c>
      <c r="AP18" s="106">
        <v>0.97621970520000001</v>
      </c>
      <c r="AQ18" s="106">
        <v>0.39426623910000003</v>
      </c>
      <c r="AR18" s="106">
        <v>1.0361920928999999</v>
      </c>
      <c r="AS18" s="106">
        <v>0.95481037739999997</v>
      </c>
      <c r="AT18" s="106">
        <v>1.1245102470999999</v>
      </c>
      <c r="AU18" s="104">
        <v>1</v>
      </c>
      <c r="AV18" s="104">
        <v>2</v>
      </c>
      <c r="AW18" s="104">
        <v>3</v>
      </c>
      <c r="AX18" s="104" t="s">
        <v>28</v>
      </c>
      <c r="AY18" s="104" t="s">
        <v>28</v>
      </c>
      <c r="AZ18" s="104" t="s">
        <v>28</v>
      </c>
      <c r="BA18" s="104" t="s">
        <v>28</v>
      </c>
      <c r="BB18" s="104" t="s">
        <v>28</v>
      </c>
      <c r="BC18" s="110" t="s">
        <v>230</v>
      </c>
      <c r="BD18" s="111">
        <v>1190</v>
      </c>
      <c r="BE18" s="111">
        <v>1497</v>
      </c>
      <c r="BF18" s="111">
        <v>1623</v>
      </c>
    </row>
    <row r="19" spans="1:58" x14ac:dyDescent="0.3">
      <c r="A19" s="10"/>
      <c r="B19" t="s">
        <v>69</v>
      </c>
      <c r="C19" s="104">
        <v>1251</v>
      </c>
      <c r="D19" s="118">
        <v>7473</v>
      </c>
      <c r="E19" s="116">
        <v>20.463938329000001</v>
      </c>
      <c r="F19" s="106">
        <v>19.219201301999998</v>
      </c>
      <c r="G19" s="106">
        <v>21.789291103</v>
      </c>
      <c r="H19" s="106">
        <v>2.3319296900000001E-2</v>
      </c>
      <c r="I19" s="107">
        <v>16.740264954000001</v>
      </c>
      <c r="J19" s="106">
        <v>15.837854052000001</v>
      </c>
      <c r="K19" s="106">
        <v>17.694093517999999</v>
      </c>
      <c r="L19" s="106">
        <v>0.92995198020000003</v>
      </c>
      <c r="M19" s="106">
        <v>0.87338683399999995</v>
      </c>
      <c r="N19" s="106">
        <v>0.99018058409999998</v>
      </c>
      <c r="O19" s="118">
        <v>1639</v>
      </c>
      <c r="P19" s="118">
        <v>9440</v>
      </c>
      <c r="Q19" s="116">
        <v>20.345818391000002</v>
      </c>
      <c r="R19" s="106">
        <v>19.227835611</v>
      </c>
      <c r="S19" s="106">
        <v>21.528805131999999</v>
      </c>
      <c r="T19" s="106">
        <v>1.6945888900000001E-2</v>
      </c>
      <c r="U19" s="107">
        <v>17.362288136</v>
      </c>
      <c r="V19" s="106">
        <v>16.541756524</v>
      </c>
      <c r="W19" s="106">
        <v>18.223521116000001</v>
      </c>
      <c r="X19" s="106">
        <v>0.93346151909999997</v>
      </c>
      <c r="Y19" s="106">
        <v>0.88216872359999998</v>
      </c>
      <c r="Z19" s="106">
        <v>0.98773668169999995</v>
      </c>
      <c r="AA19" s="118">
        <v>1956</v>
      </c>
      <c r="AB19" s="118">
        <v>11381</v>
      </c>
      <c r="AC19" s="116">
        <v>19.710517754000001</v>
      </c>
      <c r="AD19" s="106">
        <v>18.693357847000001</v>
      </c>
      <c r="AE19" s="106">
        <v>20.783024286</v>
      </c>
      <c r="AF19" s="106">
        <v>4.1491472600000003E-2</v>
      </c>
      <c r="AG19" s="107">
        <v>17.186538968000001</v>
      </c>
      <c r="AH19" s="106">
        <v>16.441524914999999</v>
      </c>
      <c r="AI19" s="106">
        <v>17.965311808999999</v>
      </c>
      <c r="AJ19" s="106">
        <v>0.94638151329999998</v>
      </c>
      <c r="AK19" s="106">
        <v>0.89754356069999996</v>
      </c>
      <c r="AL19" s="106">
        <v>0.99787688080000003</v>
      </c>
      <c r="AM19" s="106">
        <v>0.39010320269999998</v>
      </c>
      <c r="AN19" s="106">
        <v>0.96877487920000005</v>
      </c>
      <c r="AO19" s="106">
        <v>0.90116348580000005</v>
      </c>
      <c r="AP19" s="106">
        <v>1.0414589376000001</v>
      </c>
      <c r="AQ19" s="106">
        <v>0.88680244370000005</v>
      </c>
      <c r="AR19" s="106">
        <v>0.994227898</v>
      </c>
      <c r="AS19" s="106">
        <v>0.91806029840000003</v>
      </c>
      <c r="AT19" s="106">
        <v>1.0767148029</v>
      </c>
      <c r="AU19" s="104" t="s">
        <v>28</v>
      </c>
      <c r="AV19" s="104" t="s">
        <v>28</v>
      </c>
      <c r="AW19" s="104" t="s">
        <v>28</v>
      </c>
      <c r="AX19" s="104" t="s">
        <v>28</v>
      </c>
      <c r="AY19" s="104" t="s">
        <v>28</v>
      </c>
      <c r="AZ19" s="104" t="s">
        <v>28</v>
      </c>
      <c r="BA19" s="104" t="s">
        <v>28</v>
      </c>
      <c r="BB19" s="104" t="s">
        <v>28</v>
      </c>
      <c r="BC19" s="110" t="s">
        <v>28</v>
      </c>
      <c r="BD19" s="111">
        <v>1251</v>
      </c>
      <c r="BE19" s="111">
        <v>1639</v>
      </c>
      <c r="BF19" s="111">
        <v>1956</v>
      </c>
    </row>
    <row r="20" spans="1:58" x14ac:dyDescent="0.3">
      <c r="A20" s="10"/>
      <c r="B20" t="s">
        <v>65</v>
      </c>
      <c r="C20" s="104">
        <v>1270</v>
      </c>
      <c r="D20" s="118">
        <v>6445</v>
      </c>
      <c r="E20" s="116">
        <v>21.813558102999998</v>
      </c>
      <c r="F20" s="106">
        <v>20.501958889000001</v>
      </c>
      <c r="G20" s="106">
        <v>23.209066007000001</v>
      </c>
      <c r="H20" s="106">
        <v>0.78200210520000002</v>
      </c>
      <c r="I20" s="107">
        <v>19.705197827999999</v>
      </c>
      <c r="J20" s="106">
        <v>18.650715955999999</v>
      </c>
      <c r="K20" s="106">
        <v>20.81929843</v>
      </c>
      <c r="L20" s="106">
        <v>0.99128336029999997</v>
      </c>
      <c r="M20" s="106">
        <v>0.93167976559999999</v>
      </c>
      <c r="N20" s="106">
        <v>1.0547000553999999</v>
      </c>
      <c r="O20" s="118">
        <v>1324</v>
      </c>
      <c r="P20" s="118">
        <v>6768</v>
      </c>
      <c r="Q20" s="116">
        <v>21.576923093000001</v>
      </c>
      <c r="R20" s="106">
        <v>20.301544088</v>
      </c>
      <c r="S20" s="106">
        <v>22.932423668999999</v>
      </c>
      <c r="T20" s="106">
        <v>0.74509269229999997</v>
      </c>
      <c r="U20" s="107">
        <v>19.562647754</v>
      </c>
      <c r="V20" s="106">
        <v>18.536788766000001</v>
      </c>
      <c r="W20" s="106">
        <v>20.645279609999999</v>
      </c>
      <c r="X20" s="106">
        <v>0.9899443228</v>
      </c>
      <c r="Y20" s="106">
        <v>0.93143022419999999</v>
      </c>
      <c r="Z20" s="106">
        <v>1.0521343809000001</v>
      </c>
      <c r="AA20" s="118">
        <v>1242</v>
      </c>
      <c r="AB20" s="118">
        <v>7133</v>
      </c>
      <c r="AC20" s="116">
        <v>19.161258316000001</v>
      </c>
      <c r="AD20" s="106">
        <v>18.000398572000002</v>
      </c>
      <c r="AE20" s="106">
        <v>20.396982810000001</v>
      </c>
      <c r="AF20" s="106">
        <v>8.9325454000000002E-3</v>
      </c>
      <c r="AG20" s="107">
        <v>17.412028598999999</v>
      </c>
      <c r="AH20" s="106">
        <v>16.470104045999999</v>
      </c>
      <c r="AI20" s="106">
        <v>18.407821777999999</v>
      </c>
      <c r="AJ20" s="106">
        <v>0.92000935080000001</v>
      </c>
      <c r="AK20" s="106">
        <v>0.86427178900000001</v>
      </c>
      <c r="AL20" s="106">
        <v>0.97934147140000005</v>
      </c>
      <c r="AM20" s="106">
        <v>4.9312109E-3</v>
      </c>
      <c r="AN20" s="106">
        <v>0.88804405669999997</v>
      </c>
      <c r="AO20" s="106">
        <v>0.81749836090000005</v>
      </c>
      <c r="AP20" s="106">
        <v>0.96467746529999998</v>
      </c>
      <c r="AQ20" s="106">
        <v>0.79513645509999997</v>
      </c>
      <c r="AR20" s="106">
        <v>0.9891519298</v>
      </c>
      <c r="AS20" s="106">
        <v>0.91097271889999998</v>
      </c>
      <c r="AT20" s="106">
        <v>1.0740404403999999</v>
      </c>
      <c r="AU20" s="104" t="s">
        <v>28</v>
      </c>
      <c r="AV20" s="104" t="s">
        <v>28</v>
      </c>
      <c r="AW20" s="104" t="s">
        <v>28</v>
      </c>
      <c r="AX20" s="104" t="s">
        <v>28</v>
      </c>
      <c r="AY20" s="104" t="s">
        <v>228</v>
      </c>
      <c r="AZ20" s="104" t="s">
        <v>28</v>
      </c>
      <c r="BA20" s="104" t="s">
        <v>28</v>
      </c>
      <c r="BB20" s="104" t="s">
        <v>28</v>
      </c>
      <c r="BC20" s="110" t="s">
        <v>430</v>
      </c>
      <c r="BD20" s="111">
        <v>1270</v>
      </c>
      <c r="BE20" s="111">
        <v>1324</v>
      </c>
      <c r="BF20" s="111">
        <v>1242</v>
      </c>
    </row>
    <row r="21" spans="1:58" x14ac:dyDescent="0.3">
      <c r="A21" s="10"/>
      <c r="B21" t="s">
        <v>64</v>
      </c>
      <c r="C21" s="104">
        <v>457</v>
      </c>
      <c r="D21" s="118">
        <v>3609</v>
      </c>
      <c r="E21" s="116">
        <v>16.502222246999999</v>
      </c>
      <c r="F21" s="106">
        <v>14.982176001999999</v>
      </c>
      <c r="G21" s="106">
        <v>18.176487785999999</v>
      </c>
      <c r="H21" s="106">
        <v>5.3118259999999998E-9</v>
      </c>
      <c r="I21" s="107">
        <v>12.662787476</v>
      </c>
      <c r="J21" s="106">
        <v>11.553452662</v>
      </c>
      <c r="K21" s="106">
        <v>13.878637957</v>
      </c>
      <c r="L21" s="106">
        <v>0.7499179292</v>
      </c>
      <c r="M21" s="106">
        <v>0.68084178200000001</v>
      </c>
      <c r="N21" s="106">
        <v>0.82600233329999995</v>
      </c>
      <c r="O21" s="118">
        <v>504</v>
      </c>
      <c r="P21" s="118">
        <v>3722</v>
      </c>
      <c r="Q21" s="116">
        <v>17.309963320000001</v>
      </c>
      <c r="R21" s="106">
        <v>15.781920426999999</v>
      </c>
      <c r="S21" s="106">
        <v>18.985954942999999</v>
      </c>
      <c r="T21" s="106">
        <v>1.0222626E-6</v>
      </c>
      <c r="U21" s="107">
        <v>13.541106932</v>
      </c>
      <c r="V21" s="106">
        <v>12.409052941000001</v>
      </c>
      <c r="W21" s="106">
        <v>14.776436027000001</v>
      </c>
      <c r="X21" s="106">
        <v>0.79417717919999997</v>
      </c>
      <c r="Y21" s="106">
        <v>0.72407091889999997</v>
      </c>
      <c r="Z21" s="106">
        <v>0.87107129350000001</v>
      </c>
      <c r="AA21" s="118">
        <v>460</v>
      </c>
      <c r="AB21" s="118">
        <v>5159</v>
      </c>
      <c r="AC21" s="116">
        <v>11.267137491</v>
      </c>
      <c r="AD21" s="106">
        <v>10.234013726000001</v>
      </c>
      <c r="AE21" s="106">
        <v>12.404555108</v>
      </c>
      <c r="AF21" s="106">
        <v>5.7621630000000002E-36</v>
      </c>
      <c r="AG21" s="107">
        <v>8.9164566776999994</v>
      </c>
      <c r="AH21" s="106">
        <v>8.1377590591000004</v>
      </c>
      <c r="AI21" s="106">
        <v>9.7696674363000007</v>
      </c>
      <c r="AJ21" s="106">
        <v>0.54098074760000003</v>
      </c>
      <c r="AK21" s="106">
        <v>0.49137630570000002</v>
      </c>
      <c r="AL21" s="106">
        <v>0.59559275820000002</v>
      </c>
      <c r="AM21" s="106">
        <v>1.112075E-10</v>
      </c>
      <c r="AN21" s="106">
        <v>0.65090475830000005</v>
      </c>
      <c r="AO21" s="106">
        <v>0.57129259030000001</v>
      </c>
      <c r="AP21" s="106">
        <v>0.74161123669999995</v>
      </c>
      <c r="AQ21" s="106">
        <v>0.47380759280000001</v>
      </c>
      <c r="AR21" s="106">
        <v>1.0489474121</v>
      </c>
      <c r="AS21" s="106">
        <v>0.92037861050000003</v>
      </c>
      <c r="AT21" s="106">
        <v>1.1954761452</v>
      </c>
      <c r="AU21" s="104">
        <v>1</v>
      </c>
      <c r="AV21" s="104">
        <v>2</v>
      </c>
      <c r="AW21" s="104">
        <v>3</v>
      </c>
      <c r="AX21" s="104" t="s">
        <v>28</v>
      </c>
      <c r="AY21" s="104" t="s">
        <v>228</v>
      </c>
      <c r="AZ21" s="104" t="s">
        <v>28</v>
      </c>
      <c r="BA21" s="104" t="s">
        <v>28</v>
      </c>
      <c r="BB21" s="104" t="s">
        <v>28</v>
      </c>
      <c r="BC21" s="110" t="s">
        <v>233</v>
      </c>
      <c r="BD21" s="111">
        <v>457</v>
      </c>
      <c r="BE21" s="111">
        <v>504</v>
      </c>
      <c r="BF21" s="111">
        <v>460</v>
      </c>
    </row>
    <row r="22" spans="1:58" x14ac:dyDescent="0.3">
      <c r="A22" s="10"/>
      <c r="B22" t="s">
        <v>204</v>
      </c>
      <c r="C22" s="104">
        <v>473</v>
      </c>
      <c r="D22" s="118">
        <v>3018</v>
      </c>
      <c r="E22" s="116">
        <v>17.014136321999999</v>
      </c>
      <c r="F22" s="106">
        <v>15.476238679</v>
      </c>
      <c r="G22" s="106">
        <v>18.704857220000001</v>
      </c>
      <c r="H22" s="106">
        <v>1.0271728E-7</v>
      </c>
      <c r="I22" s="107">
        <v>15.672630881</v>
      </c>
      <c r="J22" s="106">
        <v>14.321998260999999</v>
      </c>
      <c r="K22" s="106">
        <v>17.150634588999999</v>
      </c>
      <c r="L22" s="106">
        <v>0.77318107150000004</v>
      </c>
      <c r="M22" s="106">
        <v>0.70329369519999996</v>
      </c>
      <c r="N22" s="106">
        <v>0.85001326379999997</v>
      </c>
      <c r="O22" s="118">
        <v>569</v>
      </c>
      <c r="P22" s="118">
        <v>3167</v>
      </c>
      <c r="Q22" s="116">
        <v>19.231878390999999</v>
      </c>
      <c r="R22" s="106">
        <v>17.62601042</v>
      </c>
      <c r="S22" s="106">
        <v>20.984053545999998</v>
      </c>
      <c r="T22" s="106">
        <v>4.9016985999999997E-3</v>
      </c>
      <c r="U22" s="107">
        <v>17.966529839</v>
      </c>
      <c r="V22" s="106">
        <v>16.549313307999999</v>
      </c>
      <c r="W22" s="106">
        <v>19.505111084999999</v>
      </c>
      <c r="X22" s="106">
        <v>0.88235420539999998</v>
      </c>
      <c r="Y22" s="106">
        <v>0.80867734820000003</v>
      </c>
      <c r="Z22" s="106">
        <v>0.96274360290000005</v>
      </c>
      <c r="AA22" s="118">
        <v>556</v>
      </c>
      <c r="AB22" s="118">
        <v>3203</v>
      </c>
      <c r="AC22" s="116">
        <v>18.182692242000002</v>
      </c>
      <c r="AD22" s="106">
        <v>16.649679818999999</v>
      </c>
      <c r="AE22" s="106">
        <v>19.856856153999999</v>
      </c>
      <c r="AF22" s="106">
        <v>2.5137810000000001E-3</v>
      </c>
      <c r="AG22" s="107">
        <v>17.358726193999999</v>
      </c>
      <c r="AH22" s="106">
        <v>15.974190769</v>
      </c>
      <c r="AI22" s="106">
        <v>18.863263838000002</v>
      </c>
      <c r="AJ22" s="106">
        <v>0.8730244439</v>
      </c>
      <c r="AK22" s="106">
        <v>0.79941832989999995</v>
      </c>
      <c r="AL22" s="106">
        <v>0.95340781060000002</v>
      </c>
      <c r="AM22" s="106">
        <v>0.36273788470000001</v>
      </c>
      <c r="AN22" s="106">
        <v>0.94544546679999997</v>
      </c>
      <c r="AO22" s="106">
        <v>0.83785995589999995</v>
      </c>
      <c r="AP22" s="106">
        <v>1.0668455083999999</v>
      </c>
      <c r="AQ22" s="106">
        <v>5.6068450499999999E-2</v>
      </c>
      <c r="AR22" s="106">
        <v>1.1303470258999999</v>
      </c>
      <c r="AS22" s="106">
        <v>0.99683300100000005</v>
      </c>
      <c r="AT22" s="106">
        <v>1.2817436799999999</v>
      </c>
      <c r="AU22" s="104">
        <v>1</v>
      </c>
      <c r="AV22" s="104">
        <v>2</v>
      </c>
      <c r="AW22" s="104">
        <v>3</v>
      </c>
      <c r="AX22" s="104" t="s">
        <v>28</v>
      </c>
      <c r="AY22" s="104" t="s">
        <v>28</v>
      </c>
      <c r="AZ22" s="104" t="s">
        <v>28</v>
      </c>
      <c r="BA22" s="104" t="s">
        <v>28</v>
      </c>
      <c r="BB22" s="104" t="s">
        <v>28</v>
      </c>
      <c r="BC22" s="110" t="s">
        <v>230</v>
      </c>
      <c r="BD22" s="111">
        <v>473</v>
      </c>
      <c r="BE22" s="111">
        <v>569</v>
      </c>
      <c r="BF22" s="111">
        <v>556</v>
      </c>
    </row>
    <row r="23" spans="1:58" x14ac:dyDescent="0.3">
      <c r="A23" s="10"/>
      <c r="B23" t="s">
        <v>74</v>
      </c>
      <c r="C23" s="104">
        <v>1263</v>
      </c>
      <c r="D23" s="118">
        <v>6628</v>
      </c>
      <c r="E23" s="116">
        <v>20.190604198999999</v>
      </c>
      <c r="F23" s="106">
        <v>18.974613148</v>
      </c>
      <c r="G23" s="106">
        <v>21.484522226999999</v>
      </c>
      <c r="H23" s="106">
        <v>6.6117538E-3</v>
      </c>
      <c r="I23" s="107">
        <v>19.055522027999999</v>
      </c>
      <c r="J23" s="106">
        <v>18.033061364999998</v>
      </c>
      <c r="K23" s="106">
        <v>20.135955420999998</v>
      </c>
      <c r="L23" s="106">
        <v>0.91753073399999996</v>
      </c>
      <c r="M23" s="106">
        <v>0.86227190419999999</v>
      </c>
      <c r="N23" s="106">
        <v>0.97633083460000003</v>
      </c>
      <c r="O23" s="118">
        <v>1643</v>
      </c>
      <c r="P23" s="118">
        <v>7567</v>
      </c>
      <c r="Q23" s="116">
        <v>22.724157129999998</v>
      </c>
      <c r="R23" s="106">
        <v>21.484233592999999</v>
      </c>
      <c r="S23" s="106">
        <v>24.035640603000001</v>
      </c>
      <c r="T23" s="106">
        <v>0.14524093099999999</v>
      </c>
      <c r="U23" s="107">
        <v>21.712699880999999</v>
      </c>
      <c r="V23" s="106">
        <v>20.687790227000001</v>
      </c>
      <c r="W23" s="106">
        <v>22.788385369</v>
      </c>
      <c r="X23" s="106">
        <v>1.0425791595</v>
      </c>
      <c r="Y23" s="106">
        <v>0.98569174969999995</v>
      </c>
      <c r="Z23" s="106">
        <v>1.1027497228000001</v>
      </c>
      <c r="AA23" s="118">
        <v>1623</v>
      </c>
      <c r="AB23" s="118">
        <v>8422</v>
      </c>
      <c r="AC23" s="116">
        <v>20.032634233</v>
      </c>
      <c r="AD23" s="106">
        <v>18.934365901</v>
      </c>
      <c r="AE23" s="106">
        <v>21.194606485000001</v>
      </c>
      <c r="AF23" s="106">
        <v>0.1763196182</v>
      </c>
      <c r="AG23" s="107">
        <v>19.270957017000001</v>
      </c>
      <c r="AH23" s="106">
        <v>18.355852742</v>
      </c>
      <c r="AI23" s="106">
        <v>20.231682482</v>
      </c>
      <c r="AJ23" s="106">
        <v>0.96184762560000003</v>
      </c>
      <c r="AK23" s="106">
        <v>0.90911533020000002</v>
      </c>
      <c r="AL23" s="106">
        <v>1.0176386034</v>
      </c>
      <c r="AM23" s="106">
        <v>9.2164320000000005E-4</v>
      </c>
      <c r="AN23" s="106">
        <v>0.88155675560000002</v>
      </c>
      <c r="AO23" s="106">
        <v>0.81820947749999995</v>
      </c>
      <c r="AP23" s="106">
        <v>0.94980849599999995</v>
      </c>
      <c r="AQ23" s="106">
        <v>3.3267571000000001E-3</v>
      </c>
      <c r="AR23" s="106">
        <v>1.1254817789</v>
      </c>
      <c r="AS23" s="106">
        <v>1.0400749359999999</v>
      </c>
      <c r="AT23" s="106">
        <v>1.2179018940999999</v>
      </c>
      <c r="AU23" s="104" t="s">
        <v>28</v>
      </c>
      <c r="AV23" s="104" t="s">
        <v>28</v>
      </c>
      <c r="AW23" s="104" t="s">
        <v>28</v>
      </c>
      <c r="AX23" s="104" t="s">
        <v>227</v>
      </c>
      <c r="AY23" s="104" t="s">
        <v>228</v>
      </c>
      <c r="AZ23" s="104" t="s">
        <v>28</v>
      </c>
      <c r="BA23" s="104" t="s">
        <v>28</v>
      </c>
      <c r="BB23" s="104" t="s">
        <v>28</v>
      </c>
      <c r="BC23" s="110" t="s">
        <v>431</v>
      </c>
      <c r="BD23" s="111">
        <v>1263</v>
      </c>
      <c r="BE23" s="111">
        <v>1643</v>
      </c>
      <c r="BF23" s="111">
        <v>1623</v>
      </c>
    </row>
    <row r="24" spans="1:58" x14ac:dyDescent="0.3">
      <c r="A24" s="10"/>
      <c r="B24" t="s">
        <v>181</v>
      </c>
      <c r="C24" s="104">
        <v>1450</v>
      </c>
      <c r="D24" s="118">
        <v>7368</v>
      </c>
      <c r="E24" s="116">
        <v>21.770289262999999</v>
      </c>
      <c r="F24" s="106">
        <v>20.520764995</v>
      </c>
      <c r="G24" s="106">
        <v>23.095897970999999</v>
      </c>
      <c r="H24" s="106">
        <v>0.72173874459999998</v>
      </c>
      <c r="I24" s="107">
        <v>19.679695982999998</v>
      </c>
      <c r="J24" s="106">
        <v>18.692385858000002</v>
      </c>
      <c r="K24" s="106">
        <v>20.719154681999999</v>
      </c>
      <c r="L24" s="106">
        <v>0.98931707489999998</v>
      </c>
      <c r="M24" s="106">
        <v>0.93253438</v>
      </c>
      <c r="N24" s="106">
        <v>1.0495573093999999</v>
      </c>
      <c r="O24" s="118">
        <v>1855</v>
      </c>
      <c r="P24" s="118">
        <v>9583</v>
      </c>
      <c r="Q24" s="116">
        <v>21.599903074</v>
      </c>
      <c r="R24" s="106">
        <v>20.466856519</v>
      </c>
      <c r="S24" s="106">
        <v>22.795675161999998</v>
      </c>
      <c r="T24" s="106">
        <v>0.74222518500000001</v>
      </c>
      <c r="U24" s="107">
        <v>19.357195033</v>
      </c>
      <c r="V24" s="106">
        <v>18.496053847999999</v>
      </c>
      <c r="W24" s="106">
        <v>20.258429318000001</v>
      </c>
      <c r="X24" s="106">
        <v>0.99099863909999997</v>
      </c>
      <c r="Y24" s="106">
        <v>0.93901472090000004</v>
      </c>
      <c r="Z24" s="106">
        <v>1.0458603904999999</v>
      </c>
      <c r="AA24" s="118">
        <v>1775</v>
      </c>
      <c r="AB24" s="118">
        <v>10167</v>
      </c>
      <c r="AC24" s="116">
        <v>19.183371806</v>
      </c>
      <c r="AD24" s="106">
        <v>18.162227730000001</v>
      </c>
      <c r="AE24" s="106">
        <v>20.261928179000002</v>
      </c>
      <c r="AF24" s="106">
        <v>3.2193637000000001E-3</v>
      </c>
      <c r="AG24" s="107">
        <v>17.458443984999999</v>
      </c>
      <c r="AH24" s="106">
        <v>16.664862176</v>
      </c>
      <c r="AI24" s="106">
        <v>18.289816212000002</v>
      </c>
      <c r="AJ24" s="106">
        <v>0.92107110869999997</v>
      </c>
      <c r="AK24" s="106">
        <v>0.87204186009999995</v>
      </c>
      <c r="AL24" s="106">
        <v>0.97285695350000001</v>
      </c>
      <c r="AM24" s="106">
        <v>1.1657645000000001E-3</v>
      </c>
      <c r="AN24" s="106">
        <v>0.88812305039999995</v>
      </c>
      <c r="AO24" s="106">
        <v>0.82674496340000003</v>
      </c>
      <c r="AP24" s="106">
        <v>0.95405788670000002</v>
      </c>
      <c r="AQ24" s="106">
        <v>0.83721962930000005</v>
      </c>
      <c r="AR24" s="106">
        <v>0.99217345310000005</v>
      </c>
      <c r="AS24" s="106">
        <v>0.92052164189999997</v>
      </c>
      <c r="AT24" s="106">
        <v>1.0694025172999999</v>
      </c>
      <c r="AU24" s="104" t="s">
        <v>28</v>
      </c>
      <c r="AV24" s="104" t="s">
        <v>28</v>
      </c>
      <c r="AW24" s="104">
        <v>3</v>
      </c>
      <c r="AX24" s="104" t="s">
        <v>28</v>
      </c>
      <c r="AY24" s="104" t="s">
        <v>228</v>
      </c>
      <c r="AZ24" s="104" t="s">
        <v>28</v>
      </c>
      <c r="BA24" s="104" t="s">
        <v>28</v>
      </c>
      <c r="BB24" s="104" t="s">
        <v>28</v>
      </c>
      <c r="BC24" s="110" t="s">
        <v>432</v>
      </c>
      <c r="BD24" s="111">
        <v>1450</v>
      </c>
      <c r="BE24" s="111">
        <v>1855</v>
      </c>
      <c r="BF24" s="111">
        <v>1775</v>
      </c>
    </row>
    <row r="25" spans="1:58" x14ac:dyDescent="0.3">
      <c r="A25" s="10"/>
      <c r="B25" t="s">
        <v>70</v>
      </c>
      <c r="C25" s="104">
        <v>2410</v>
      </c>
      <c r="D25" s="118">
        <v>14313</v>
      </c>
      <c r="E25" s="116">
        <v>19.417451622000002</v>
      </c>
      <c r="F25" s="106">
        <v>18.487746907999998</v>
      </c>
      <c r="G25" s="106">
        <v>20.393908969999998</v>
      </c>
      <c r="H25" s="106">
        <v>5.7943438E-7</v>
      </c>
      <c r="I25" s="107">
        <v>16.837839725999999</v>
      </c>
      <c r="J25" s="106">
        <v>16.178839919000001</v>
      </c>
      <c r="K25" s="106">
        <v>17.523682048000001</v>
      </c>
      <c r="L25" s="106">
        <v>0.88239601270000001</v>
      </c>
      <c r="M25" s="106">
        <v>0.84014702200000002</v>
      </c>
      <c r="N25" s="106">
        <v>0.9267696044</v>
      </c>
      <c r="O25" s="118">
        <v>2957</v>
      </c>
      <c r="P25" s="118">
        <v>15213</v>
      </c>
      <c r="Q25" s="116">
        <v>21.711448722</v>
      </c>
      <c r="R25" s="106">
        <v>20.73881257</v>
      </c>
      <c r="S25" s="106">
        <v>22.729700845</v>
      </c>
      <c r="T25" s="106">
        <v>0.86784037970000005</v>
      </c>
      <c r="U25" s="107">
        <v>19.437323341999999</v>
      </c>
      <c r="V25" s="106">
        <v>18.749216730000001</v>
      </c>
      <c r="W25" s="106">
        <v>20.150683847</v>
      </c>
      <c r="X25" s="106">
        <v>0.99611632809999995</v>
      </c>
      <c r="Y25" s="106">
        <v>0.95149200270000001</v>
      </c>
      <c r="Z25" s="106">
        <v>1.0428335038000001</v>
      </c>
      <c r="AA25" s="118">
        <v>2885</v>
      </c>
      <c r="AB25" s="118">
        <v>16889</v>
      </c>
      <c r="AC25" s="116">
        <v>18.582086925999999</v>
      </c>
      <c r="AD25" s="106">
        <v>17.742813658999999</v>
      </c>
      <c r="AE25" s="106">
        <v>19.461059626000001</v>
      </c>
      <c r="AF25" s="106">
        <v>1.3171196E-6</v>
      </c>
      <c r="AG25" s="107">
        <v>17.082124459999999</v>
      </c>
      <c r="AH25" s="106">
        <v>16.470031432999999</v>
      </c>
      <c r="AI25" s="106">
        <v>17.716965340000002</v>
      </c>
      <c r="AJ25" s="106">
        <v>0.89220099470000003</v>
      </c>
      <c r="AK25" s="106">
        <v>0.85190409769999997</v>
      </c>
      <c r="AL25" s="106">
        <v>0.93440402180000004</v>
      </c>
      <c r="AM25" s="106">
        <v>2.2351373E-7</v>
      </c>
      <c r="AN25" s="106">
        <v>0.85586582290000002</v>
      </c>
      <c r="AO25" s="106">
        <v>0.80690645859999999</v>
      </c>
      <c r="AP25" s="106">
        <v>0.90779581580000002</v>
      </c>
      <c r="AQ25" s="106">
        <v>3.3841660000000001E-4</v>
      </c>
      <c r="AR25" s="106">
        <v>1.1181409973000001</v>
      </c>
      <c r="AS25" s="106">
        <v>1.0519019062999999</v>
      </c>
      <c r="AT25" s="106">
        <v>1.188551216</v>
      </c>
      <c r="AU25" s="104">
        <v>1</v>
      </c>
      <c r="AV25" s="104" t="s">
        <v>28</v>
      </c>
      <c r="AW25" s="104">
        <v>3</v>
      </c>
      <c r="AX25" s="104" t="s">
        <v>227</v>
      </c>
      <c r="AY25" s="104" t="s">
        <v>228</v>
      </c>
      <c r="AZ25" s="104" t="s">
        <v>28</v>
      </c>
      <c r="BA25" s="104" t="s">
        <v>28</v>
      </c>
      <c r="BB25" s="104" t="s">
        <v>28</v>
      </c>
      <c r="BC25" s="110" t="s">
        <v>433</v>
      </c>
      <c r="BD25" s="111">
        <v>2410</v>
      </c>
      <c r="BE25" s="111">
        <v>2957</v>
      </c>
      <c r="BF25" s="111">
        <v>2885</v>
      </c>
    </row>
    <row r="26" spans="1:58" x14ac:dyDescent="0.3">
      <c r="A26" s="10"/>
      <c r="B26" t="s">
        <v>149</v>
      </c>
      <c r="C26" s="104">
        <v>513</v>
      </c>
      <c r="D26" s="118">
        <v>3177</v>
      </c>
      <c r="E26" s="116">
        <v>17.483539738000001</v>
      </c>
      <c r="F26" s="106">
        <v>15.957329297999999</v>
      </c>
      <c r="G26" s="106">
        <v>19.155721866</v>
      </c>
      <c r="H26" s="106">
        <v>7.9822255E-7</v>
      </c>
      <c r="I26" s="107">
        <v>16.147308782</v>
      </c>
      <c r="J26" s="106">
        <v>14.808759636</v>
      </c>
      <c r="K26" s="106">
        <v>17.606848061000001</v>
      </c>
      <c r="L26" s="106">
        <v>0.79451238260000001</v>
      </c>
      <c r="M26" s="106">
        <v>0.72515611319999995</v>
      </c>
      <c r="N26" s="106">
        <v>0.87050210930000005</v>
      </c>
      <c r="O26" s="118">
        <v>680</v>
      </c>
      <c r="P26" s="118">
        <v>3362</v>
      </c>
      <c r="Q26" s="116">
        <v>21.330357278000001</v>
      </c>
      <c r="R26" s="106">
        <v>19.678786348999999</v>
      </c>
      <c r="S26" s="106">
        <v>23.120538713999998</v>
      </c>
      <c r="T26" s="106">
        <v>0.59936946710000005</v>
      </c>
      <c r="U26" s="107">
        <v>20.226055919</v>
      </c>
      <c r="V26" s="106">
        <v>18.761567253999999</v>
      </c>
      <c r="W26" s="106">
        <v>21.804859504</v>
      </c>
      <c r="X26" s="106">
        <v>0.97863193930000003</v>
      </c>
      <c r="Y26" s="106">
        <v>0.90285824079999999</v>
      </c>
      <c r="Z26" s="106">
        <v>1.0607650563</v>
      </c>
      <c r="AA26" s="118">
        <v>675</v>
      </c>
      <c r="AB26" s="118">
        <v>3531</v>
      </c>
      <c r="AC26" s="116">
        <v>19.5202825</v>
      </c>
      <c r="AD26" s="106">
        <v>18.002287991999999</v>
      </c>
      <c r="AE26" s="106">
        <v>21.166277811</v>
      </c>
      <c r="AF26" s="106">
        <v>0.1166412391</v>
      </c>
      <c r="AG26" s="107">
        <v>19.116397621000001</v>
      </c>
      <c r="AH26" s="106">
        <v>17.727328500999999</v>
      </c>
      <c r="AI26" s="106">
        <v>20.614310721999999</v>
      </c>
      <c r="AJ26" s="106">
        <v>0.93724755100000001</v>
      </c>
      <c r="AK26" s="106">
        <v>0.8643625077</v>
      </c>
      <c r="AL26" s="106">
        <v>1.0162784294</v>
      </c>
      <c r="AM26" s="106">
        <v>0.1168136109</v>
      </c>
      <c r="AN26" s="106">
        <v>0.91514090670000003</v>
      </c>
      <c r="AO26" s="106">
        <v>0.81913917629999999</v>
      </c>
      <c r="AP26" s="106">
        <v>1.0223938779999999</v>
      </c>
      <c r="AQ26" s="106">
        <v>1.0116847999999999E-3</v>
      </c>
      <c r="AR26" s="106">
        <v>1.2200250978</v>
      </c>
      <c r="AS26" s="106">
        <v>1.0836100968</v>
      </c>
      <c r="AT26" s="106">
        <v>1.3736132985</v>
      </c>
      <c r="AU26" s="104">
        <v>1</v>
      </c>
      <c r="AV26" s="104" t="s">
        <v>28</v>
      </c>
      <c r="AW26" s="104" t="s">
        <v>28</v>
      </c>
      <c r="AX26" s="104" t="s">
        <v>227</v>
      </c>
      <c r="AY26" s="104" t="s">
        <v>28</v>
      </c>
      <c r="AZ26" s="104" t="s">
        <v>28</v>
      </c>
      <c r="BA26" s="104" t="s">
        <v>28</v>
      </c>
      <c r="BB26" s="104" t="s">
        <v>28</v>
      </c>
      <c r="BC26" s="110" t="s">
        <v>434</v>
      </c>
      <c r="BD26" s="111">
        <v>513</v>
      </c>
      <c r="BE26" s="111">
        <v>680</v>
      </c>
      <c r="BF26" s="111">
        <v>675</v>
      </c>
    </row>
    <row r="27" spans="1:58" x14ac:dyDescent="0.3">
      <c r="A27" s="10"/>
      <c r="B27" t="s">
        <v>205</v>
      </c>
      <c r="C27" s="104">
        <v>380</v>
      </c>
      <c r="D27" s="118">
        <v>2099</v>
      </c>
      <c r="E27" s="116">
        <v>18.903156558999999</v>
      </c>
      <c r="F27" s="106">
        <v>17.021797007</v>
      </c>
      <c r="G27" s="106">
        <v>20.992456185999998</v>
      </c>
      <c r="H27" s="106">
        <v>4.4975713000000002E-3</v>
      </c>
      <c r="I27" s="107">
        <v>18.103858979999998</v>
      </c>
      <c r="J27" s="106">
        <v>16.372139642</v>
      </c>
      <c r="K27" s="106">
        <v>20.018746306000001</v>
      </c>
      <c r="L27" s="106">
        <v>0.85902467010000005</v>
      </c>
      <c r="M27" s="106">
        <v>0.77352919939999998</v>
      </c>
      <c r="N27" s="106">
        <v>0.95396965550000001</v>
      </c>
      <c r="O27" s="118">
        <v>413</v>
      </c>
      <c r="P27" s="118">
        <v>2104</v>
      </c>
      <c r="Q27" s="116">
        <v>20.409330664999999</v>
      </c>
      <c r="R27" s="106">
        <v>18.449588600999999</v>
      </c>
      <c r="S27" s="106">
        <v>22.577239374000001</v>
      </c>
      <c r="T27" s="106">
        <v>0.20183904590000001</v>
      </c>
      <c r="U27" s="107">
        <v>19.629277566999999</v>
      </c>
      <c r="V27" s="106">
        <v>17.824584969</v>
      </c>
      <c r="W27" s="106">
        <v>21.616690568999999</v>
      </c>
      <c r="X27" s="106">
        <v>0.93637544780000004</v>
      </c>
      <c r="Y27" s="106">
        <v>0.84646292779999999</v>
      </c>
      <c r="Z27" s="106">
        <v>1.0358386062</v>
      </c>
      <c r="AA27" s="118">
        <v>428</v>
      </c>
      <c r="AB27" s="118">
        <v>2128</v>
      </c>
      <c r="AC27" s="116">
        <v>20.696242435999999</v>
      </c>
      <c r="AD27" s="106">
        <v>18.739424395</v>
      </c>
      <c r="AE27" s="106">
        <v>22.857396358999999</v>
      </c>
      <c r="AF27" s="106">
        <v>0.90090998359999996</v>
      </c>
      <c r="AG27" s="107">
        <v>20.112781954999999</v>
      </c>
      <c r="AH27" s="106">
        <v>18.294804200000002</v>
      </c>
      <c r="AI27" s="106">
        <v>22.111414451000002</v>
      </c>
      <c r="AJ27" s="106">
        <v>0.99371013389999996</v>
      </c>
      <c r="AK27" s="106">
        <v>0.89975540170000001</v>
      </c>
      <c r="AL27" s="106">
        <v>1.0974758567</v>
      </c>
      <c r="AM27" s="106">
        <v>0.84382366529999997</v>
      </c>
      <c r="AN27" s="106">
        <v>1.0140578726</v>
      </c>
      <c r="AO27" s="106">
        <v>0.88256298200000005</v>
      </c>
      <c r="AP27" s="106">
        <v>1.1651444599</v>
      </c>
      <c r="AQ27" s="106">
        <v>0.29282586389999998</v>
      </c>
      <c r="AR27" s="106">
        <v>1.0796784443</v>
      </c>
      <c r="AS27" s="106">
        <v>0.93596743719999997</v>
      </c>
      <c r="AT27" s="106">
        <v>1.2454552334</v>
      </c>
      <c r="AU27" s="104">
        <v>1</v>
      </c>
      <c r="AV27" s="104" t="s">
        <v>28</v>
      </c>
      <c r="AW27" s="104" t="s">
        <v>28</v>
      </c>
      <c r="AX27" s="104" t="s">
        <v>28</v>
      </c>
      <c r="AY27" s="104" t="s">
        <v>28</v>
      </c>
      <c r="AZ27" s="104" t="s">
        <v>28</v>
      </c>
      <c r="BA27" s="104" t="s">
        <v>28</v>
      </c>
      <c r="BB27" s="104" t="s">
        <v>28</v>
      </c>
      <c r="BC27" s="110">
        <v>-1</v>
      </c>
      <c r="BD27" s="111">
        <v>380</v>
      </c>
      <c r="BE27" s="111">
        <v>413</v>
      </c>
      <c r="BF27" s="111">
        <v>428</v>
      </c>
    </row>
    <row r="28" spans="1:58" x14ac:dyDescent="0.3">
      <c r="A28" s="10"/>
      <c r="B28" t="s">
        <v>73</v>
      </c>
      <c r="C28" s="104">
        <v>980</v>
      </c>
      <c r="D28" s="118">
        <v>4231</v>
      </c>
      <c r="E28" s="116">
        <v>22.613646587000002</v>
      </c>
      <c r="F28" s="106">
        <v>21.103987144000001</v>
      </c>
      <c r="G28" s="106">
        <v>24.231298496000001</v>
      </c>
      <c r="H28" s="106">
        <v>0.43922651769999999</v>
      </c>
      <c r="I28" s="107">
        <v>23.162372960999999</v>
      </c>
      <c r="J28" s="106">
        <v>21.756669496000001</v>
      </c>
      <c r="K28" s="106">
        <v>24.658899254000001</v>
      </c>
      <c r="L28" s="106">
        <v>1.0276421421999999</v>
      </c>
      <c r="M28" s="106">
        <v>0.95903800719999999</v>
      </c>
      <c r="N28" s="106">
        <v>1.1011538275999999</v>
      </c>
      <c r="O28" s="118">
        <v>874</v>
      </c>
      <c r="P28" s="118">
        <v>4302</v>
      </c>
      <c r="Q28" s="116">
        <v>19.41068937</v>
      </c>
      <c r="R28" s="106">
        <v>18.054309544999999</v>
      </c>
      <c r="S28" s="106">
        <v>20.868970972</v>
      </c>
      <c r="T28" s="106">
        <v>1.7124231000000001E-3</v>
      </c>
      <c r="U28" s="107">
        <v>20.316132031999999</v>
      </c>
      <c r="V28" s="106">
        <v>19.012914924</v>
      </c>
      <c r="W28" s="106">
        <v>21.708676569000001</v>
      </c>
      <c r="X28" s="106">
        <v>0.89055801239999999</v>
      </c>
      <c r="Y28" s="106">
        <v>0.82832761460000004</v>
      </c>
      <c r="Z28" s="106">
        <v>0.9574636406</v>
      </c>
      <c r="AA28" s="118">
        <v>854</v>
      </c>
      <c r="AB28" s="118">
        <v>4377</v>
      </c>
      <c r="AC28" s="116">
        <v>18.032929471999999</v>
      </c>
      <c r="AD28" s="106">
        <v>16.760986236000001</v>
      </c>
      <c r="AE28" s="106">
        <v>19.401396836</v>
      </c>
      <c r="AF28" s="106">
        <v>1.132905E-4</v>
      </c>
      <c r="AG28" s="107">
        <v>19.511080649</v>
      </c>
      <c r="AH28" s="106">
        <v>18.245417557</v>
      </c>
      <c r="AI28" s="106">
        <v>20.864541295999999</v>
      </c>
      <c r="AJ28" s="106">
        <v>0.86583372879999998</v>
      </c>
      <c r="AK28" s="106">
        <v>0.80476260020000001</v>
      </c>
      <c r="AL28" s="106">
        <v>0.93153937040000001</v>
      </c>
      <c r="AM28" s="106">
        <v>0.14556934639999999</v>
      </c>
      <c r="AN28" s="106">
        <v>0.92902055809999995</v>
      </c>
      <c r="AO28" s="106">
        <v>0.84132614419999996</v>
      </c>
      <c r="AP28" s="106">
        <v>1.0258556724000001</v>
      </c>
      <c r="AQ28" s="106">
        <v>1.8473043E-3</v>
      </c>
      <c r="AR28" s="106">
        <v>0.8583617549</v>
      </c>
      <c r="AS28" s="106">
        <v>0.77968426749999997</v>
      </c>
      <c r="AT28" s="106">
        <v>0.94497854199999998</v>
      </c>
      <c r="AU28" s="104" t="s">
        <v>28</v>
      </c>
      <c r="AV28" s="104">
        <v>2</v>
      </c>
      <c r="AW28" s="104">
        <v>3</v>
      </c>
      <c r="AX28" s="104" t="s">
        <v>227</v>
      </c>
      <c r="AY28" s="104" t="s">
        <v>28</v>
      </c>
      <c r="AZ28" s="104" t="s">
        <v>28</v>
      </c>
      <c r="BA28" s="104" t="s">
        <v>28</v>
      </c>
      <c r="BB28" s="104" t="s">
        <v>28</v>
      </c>
      <c r="BC28" s="110" t="s">
        <v>435</v>
      </c>
      <c r="BD28" s="111">
        <v>980</v>
      </c>
      <c r="BE28" s="111">
        <v>874</v>
      </c>
      <c r="BF28" s="111">
        <v>854</v>
      </c>
    </row>
    <row r="29" spans="1:58" x14ac:dyDescent="0.3">
      <c r="A29" s="10"/>
      <c r="B29" t="s">
        <v>76</v>
      </c>
      <c r="C29" s="104">
        <v>652</v>
      </c>
      <c r="D29" s="118">
        <v>3096</v>
      </c>
      <c r="E29" s="116">
        <v>20.348326143000001</v>
      </c>
      <c r="F29" s="106">
        <v>18.737699992</v>
      </c>
      <c r="G29" s="106">
        <v>22.097395999</v>
      </c>
      <c r="H29" s="106">
        <v>6.2776153099999996E-2</v>
      </c>
      <c r="I29" s="107">
        <v>21.059431525000001</v>
      </c>
      <c r="J29" s="106">
        <v>19.503431015</v>
      </c>
      <c r="K29" s="106">
        <v>22.739571093999999</v>
      </c>
      <c r="L29" s="106">
        <v>0.92469816339999999</v>
      </c>
      <c r="M29" s="106">
        <v>0.85150575269999995</v>
      </c>
      <c r="N29" s="106">
        <v>1.0041819338</v>
      </c>
      <c r="O29" s="118">
        <v>790</v>
      </c>
      <c r="P29" s="118">
        <v>3233</v>
      </c>
      <c r="Q29" s="116">
        <v>23.237246130999999</v>
      </c>
      <c r="R29" s="106">
        <v>21.536782404</v>
      </c>
      <c r="S29" s="106">
        <v>25.071972110000001</v>
      </c>
      <c r="T29" s="106">
        <v>9.8681338399999999E-2</v>
      </c>
      <c r="U29" s="107">
        <v>24.435508814999999</v>
      </c>
      <c r="V29" s="106">
        <v>22.789615337000001</v>
      </c>
      <c r="W29" s="106">
        <v>26.200270704000001</v>
      </c>
      <c r="X29" s="106">
        <v>1.0661195661</v>
      </c>
      <c r="Y29" s="106">
        <v>0.98810267709999999</v>
      </c>
      <c r="Z29" s="106">
        <v>1.1502963766000001</v>
      </c>
      <c r="AA29" s="118">
        <v>739</v>
      </c>
      <c r="AB29" s="118">
        <v>3460</v>
      </c>
      <c r="AC29" s="116">
        <v>20.102545146000001</v>
      </c>
      <c r="AD29" s="106">
        <v>18.590908210999999</v>
      </c>
      <c r="AE29" s="106">
        <v>21.737094109000001</v>
      </c>
      <c r="AF29" s="106">
        <v>0.37457715390000001</v>
      </c>
      <c r="AG29" s="107">
        <v>21.358381503</v>
      </c>
      <c r="AH29" s="106">
        <v>19.872677498000002</v>
      </c>
      <c r="AI29" s="106">
        <v>22.955158432000001</v>
      </c>
      <c r="AJ29" s="106">
        <v>0.96520433080000001</v>
      </c>
      <c r="AK29" s="106">
        <v>0.89262454020000004</v>
      </c>
      <c r="AL29" s="106">
        <v>1.0436856239000001</v>
      </c>
      <c r="AM29" s="106">
        <v>7.0729597E-3</v>
      </c>
      <c r="AN29" s="106">
        <v>0.86510015139999996</v>
      </c>
      <c r="AO29" s="106">
        <v>0.77852033570000001</v>
      </c>
      <c r="AP29" s="106">
        <v>0.96130857179999996</v>
      </c>
      <c r="AQ29" s="106">
        <v>1.6588137999999999E-2</v>
      </c>
      <c r="AR29" s="106">
        <v>1.1419733480000001</v>
      </c>
      <c r="AS29" s="106">
        <v>1.0244407419999999</v>
      </c>
      <c r="AT29" s="106">
        <v>1.2729903</v>
      </c>
      <c r="AU29" s="104" t="s">
        <v>28</v>
      </c>
      <c r="AV29" s="104" t="s">
        <v>28</v>
      </c>
      <c r="AW29" s="104" t="s">
        <v>28</v>
      </c>
      <c r="AX29" s="104" t="s">
        <v>28</v>
      </c>
      <c r="AY29" s="104" t="s">
        <v>28</v>
      </c>
      <c r="AZ29" s="104" t="s">
        <v>28</v>
      </c>
      <c r="BA29" s="104" t="s">
        <v>28</v>
      </c>
      <c r="BB29" s="104" t="s">
        <v>28</v>
      </c>
      <c r="BC29" s="110" t="s">
        <v>28</v>
      </c>
      <c r="BD29" s="111">
        <v>652</v>
      </c>
      <c r="BE29" s="111">
        <v>790</v>
      </c>
      <c r="BF29" s="111">
        <v>739</v>
      </c>
    </row>
    <row r="30" spans="1:58" x14ac:dyDescent="0.3">
      <c r="A30" s="10"/>
      <c r="B30" t="s">
        <v>72</v>
      </c>
      <c r="C30" s="104">
        <v>567</v>
      </c>
      <c r="D30" s="118">
        <v>3587</v>
      </c>
      <c r="E30" s="116">
        <v>17.237601821999998</v>
      </c>
      <c r="F30" s="106">
        <v>15.79769941</v>
      </c>
      <c r="G30" s="106">
        <v>18.808746063000001</v>
      </c>
      <c r="H30" s="106">
        <v>4.0919627000000002E-8</v>
      </c>
      <c r="I30" s="107">
        <v>15.807081126</v>
      </c>
      <c r="J30" s="106">
        <v>14.558095952</v>
      </c>
      <c r="K30" s="106">
        <v>17.163220696</v>
      </c>
      <c r="L30" s="106">
        <v>0.783336115</v>
      </c>
      <c r="M30" s="106">
        <v>0.71790198009999995</v>
      </c>
      <c r="N30" s="106">
        <v>0.85473433139999999</v>
      </c>
      <c r="O30" s="118">
        <v>604</v>
      </c>
      <c r="P30" s="118">
        <v>3757</v>
      </c>
      <c r="Q30" s="116">
        <v>17.318250124999999</v>
      </c>
      <c r="R30" s="106">
        <v>15.909628354000001</v>
      </c>
      <c r="S30" s="106">
        <v>18.851589786000002</v>
      </c>
      <c r="T30" s="106">
        <v>1.078534E-7</v>
      </c>
      <c r="U30" s="107">
        <v>16.076656907</v>
      </c>
      <c r="V30" s="106">
        <v>14.844338323000001</v>
      </c>
      <c r="W30" s="106">
        <v>17.411277732999999</v>
      </c>
      <c r="X30" s="106">
        <v>0.79455737589999997</v>
      </c>
      <c r="Y30" s="106">
        <v>0.72993012950000002</v>
      </c>
      <c r="Z30" s="106">
        <v>0.86490665069999995</v>
      </c>
      <c r="AA30" s="118">
        <v>672</v>
      </c>
      <c r="AB30" s="118">
        <v>4152</v>
      </c>
      <c r="AC30" s="116">
        <v>17.486101743999999</v>
      </c>
      <c r="AD30" s="106">
        <v>16.127125619000001</v>
      </c>
      <c r="AE30" s="106">
        <v>18.959594005</v>
      </c>
      <c r="AF30" s="106">
        <v>2.2750699999999999E-5</v>
      </c>
      <c r="AG30" s="107">
        <v>16.184971097999998</v>
      </c>
      <c r="AH30" s="106">
        <v>15.006386085000001</v>
      </c>
      <c r="AI30" s="106">
        <v>17.456120879</v>
      </c>
      <c r="AJ30" s="106">
        <v>0.83957832249999997</v>
      </c>
      <c r="AK30" s="106">
        <v>0.77432839360000005</v>
      </c>
      <c r="AL30" s="106">
        <v>0.91032663329999997</v>
      </c>
      <c r="AM30" s="106">
        <v>0.86818844419999996</v>
      </c>
      <c r="AN30" s="106">
        <v>1.0096921812999999</v>
      </c>
      <c r="AO30" s="106">
        <v>0.90098502619999998</v>
      </c>
      <c r="AP30" s="106">
        <v>1.1315152542</v>
      </c>
      <c r="AQ30" s="106">
        <v>0.93843018079999996</v>
      </c>
      <c r="AR30" s="106">
        <v>1.0046786266000001</v>
      </c>
      <c r="AS30" s="106">
        <v>0.89246247720000005</v>
      </c>
      <c r="AT30" s="106">
        <v>1.1310045728</v>
      </c>
      <c r="AU30" s="104">
        <v>1</v>
      </c>
      <c r="AV30" s="104">
        <v>2</v>
      </c>
      <c r="AW30" s="104">
        <v>3</v>
      </c>
      <c r="AX30" s="104" t="s">
        <v>28</v>
      </c>
      <c r="AY30" s="104" t="s">
        <v>28</v>
      </c>
      <c r="AZ30" s="104" t="s">
        <v>28</v>
      </c>
      <c r="BA30" s="104" t="s">
        <v>28</v>
      </c>
      <c r="BB30" s="104" t="s">
        <v>28</v>
      </c>
      <c r="BC30" s="110" t="s">
        <v>230</v>
      </c>
      <c r="BD30" s="111">
        <v>567</v>
      </c>
      <c r="BE30" s="111">
        <v>604</v>
      </c>
      <c r="BF30" s="111">
        <v>672</v>
      </c>
    </row>
    <row r="31" spans="1:58" x14ac:dyDescent="0.3">
      <c r="A31" s="10"/>
      <c r="B31" t="s">
        <v>78</v>
      </c>
      <c r="C31" s="104">
        <v>623</v>
      </c>
      <c r="D31" s="118">
        <v>3322</v>
      </c>
      <c r="E31" s="116">
        <v>20.155050496000001</v>
      </c>
      <c r="F31" s="106">
        <v>18.534193159000001</v>
      </c>
      <c r="G31" s="106">
        <v>21.917655494000002</v>
      </c>
      <c r="H31" s="106">
        <v>4.0039851899999999E-2</v>
      </c>
      <c r="I31" s="107">
        <v>18.753762793</v>
      </c>
      <c r="J31" s="106">
        <v>17.337471047000001</v>
      </c>
      <c r="K31" s="106">
        <v>20.285750901</v>
      </c>
      <c r="L31" s="106">
        <v>0.91591505100000004</v>
      </c>
      <c r="M31" s="106">
        <v>0.84225769989999999</v>
      </c>
      <c r="N31" s="106">
        <v>0.99601390499999998</v>
      </c>
      <c r="O31" s="118">
        <v>720</v>
      </c>
      <c r="P31" s="118">
        <v>3351</v>
      </c>
      <c r="Q31" s="116">
        <v>22.783823012999999</v>
      </c>
      <c r="R31" s="106">
        <v>21.057941861</v>
      </c>
      <c r="S31" s="106">
        <v>24.651155110000001</v>
      </c>
      <c r="T31" s="106">
        <v>0.27014491689999998</v>
      </c>
      <c r="U31" s="107">
        <v>21.486123545000002</v>
      </c>
      <c r="V31" s="106">
        <v>19.972648552999999</v>
      </c>
      <c r="W31" s="106">
        <v>23.114285708000001</v>
      </c>
      <c r="X31" s="106">
        <v>1.0453166166000001</v>
      </c>
      <c r="Y31" s="106">
        <v>0.96613358189999998</v>
      </c>
      <c r="Z31" s="106">
        <v>1.1309893884</v>
      </c>
      <c r="AA31" s="118">
        <v>657</v>
      </c>
      <c r="AB31" s="118">
        <v>3468</v>
      </c>
      <c r="AC31" s="116">
        <v>19.511975280000001</v>
      </c>
      <c r="AD31" s="106">
        <v>17.975725437000001</v>
      </c>
      <c r="AE31" s="106">
        <v>21.179516825</v>
      </c>
      <c r="AF31" s="106">
        <v>0.1189740418</v>
      </c>
      <c r="AG31" s="107">
        <v>18.944636677999998</v>
      </c>
      <c r="AH31" s="106">
        <v>17.550025253000001</v>
      </c>
      <c r="AI31" s="106">
        <v>20.450070793999998</v>
      </c>
      <c r="AJ31" s="106">
        <v>0.93684868779999997</v>
      </c>
      <c r="AK31" s="106">
        <v>0.8630871322</v>
      </c>
      <c r="AL31" s="106">
        <v>1.016914088</v>
      </c>
      <c r="AM31" s="106">
        <v>5.8704051999999996E-3</v>
      </c>
      <c r="AN31" s="106">
        <v>0.85639601700000001</v>
      </c>
      <c r="AO31" s="106">
        <v>0.76696726699999995</v>
      </c>
      <c r="AP31" s="106">
        <v>0.95625220190000004</v>
      </c>
      <c r="AQ31" s="106">
        <v>3.1319013200000002E-2</v>
      </c>
      <c r="AR31" s="106">
        <v>1.1304274835000001</v>
      </c>
      <c r="AS31" s="106">
        <v>1.0110522423999999</v>
      </c>
      <c r="AT31" s="106">
        <v>1.2638973952000001</v>
      </c>
      <c r="AU31" s="104" t="s">
        <v>28</v>
      </c>
      <c r="AV31" s="104" t="s">
        <v>28</v>
      </c>
      <c r="AW31" s="104" t="s">
        <v>28</v>
      </c>
      <c r="AX31" s="104" t="s">
        <v>28</v>
      </c>
      <c r="AY31" s="104" t="s">
        <v>28</v>
      </c>
      <c r="AZ31" s="104" t="s">
        <v>28</v>
      </c>
      <c r="BA31" s="104" t="s">
        <v>28</v>
      </c>
      <c r="BB31" s="104" t="s">
        <v>28</v>
      </c>
      <c r="BC31" s="110" t="s">
        <v>28</v>
      </c>
      <c r="BD31" s="111">
        <v>623</v>
      </c>
      <c r="BE31" s="111">
        <v>720</v>
      </c>
      <c r="BF31" s="111">
        <v>657</v>
      </c>
    </row>
    <row r="32" spans="1:58" x14ac:dyDescent="0.3">
      <c r="A32" s="10"/>
      <c r="B32" t="s">
        <v>182</v>
      </c>
      <c r="C32" s="104">
        <v>1353</v>
      </c>
      <c r="D32" s="118">
        <v>5990</v>
      </c>
      <c r="E32" s="116">
        <v>22.379842355000001</v>
      </c>
      <c r="F32" s="106">
        <v>21.062845281000001</v>
      </c>
      <c r="G32" s="106">
        <v>23.779187338</v>
      </c>
      <c r="H32" s="106">
        <v>0.58554550039999997</v>
      </c>
      <c r="I32" s="107">
        <v>22.587646076999999</v>
      </c>
      <c r="J32" s="106">
        <v>21.415582942</v>
      </c>
      <c r="K32" s="106">
        <v>23.823855586000001</v>
      </c>
      <c r="L32" s="106">
        <v>1.0170172710000001</v>
      </c>
      <c r="M32" s="106">
        <v>0.95716837889999995</v>
      </c>
      <c r="N32" s="106">
        <v>1.0806083363000001</v>
      </c>
      <c r="O32" s="118">
        <v>1374</v>
      </c>
      <c r="P32" s="118">
        <v>6067</v>
      </c>
      <c r="Q32" s="116">
        <v>22.325735587</v>
      </c>
      <c r="R32" s="106">
        <v>21.018796815000002</v>
      </c>
      <c r="S32" s="106">
        <v>23.713939190000001</v>
      </c>
      <c r="T32" s="106">
        <v>0.43534084020000002</v>
      </c>
      <c r="U32" s="107">
        <v>22.647107301999998</v>
      </c>
      <c r="V32" s="106">
        <v>21.480737470000001</v>
      </c>
      <c r="W32" s="106">
        <v>23.876809158</v>
      </c>
      <c r="X32" s="106">
        <v>1.0242996697</v>
      </c>
      <c r="Y32" s="106">
        <v>0.96433761610000002</v>
      </c>
      <c r="Z32" s="106">
        <v>1.0879901352000001</v>
      </c>
      <c r="AA32" s="118">
        <v>1418</v>
      </c>
      <c r="AB32" s="118">
        <v>6553</v>
      </c>
      <c r="AC32" s="116">
        <v>21.379071773</v>
      </c>
      <c r="AD32" s="106">
        <v>20.143506890000001</v>
      </c>
      <c r="AE32" s="106">
        <v>22.690423885000001</v>
      </c>
      <c r="AF32" s="106">
        <v>0.38925210510000002</v>
      </c>
      <c r="AG32" s="107">
        <v>21.638943995000002</v>
      </c>
      <c r="AH32" s="106">
        <v>20.541473570000001</v>
      </c>
      <c r="AI32" s="106">
        <v>22.795049033000002</v>
      </c>
      <c r="AJ32" s="106">
        <v>1.0264955265</v>
      </c>
      <c r="AK32" s="106">
        <v>0.96717106939999997</v>
      </c>
      <c r="AL32" s="106">
        <v>1.0894588343</v>
      </c>
      <c r="AM32" s="106">
        <v>0.2890694191</v>
      </c>
      <c r="AN32" s="106">
        <v>0.95759764280000004</v>
      </c>
      <c r="AO32" s="106">
        <v>0.883884585</v>
      </c>
      <c r="AP32" s="106">
        <v>1.0374581265</v>
      </c>
      <c r="AQ32" s="106">
        <v>0.95321427059999997</v>
      </c>
      <c r="AR32" s="106">
        <v>0.99758234369999998</v>
      </c>
      <c r="AS32" s="106">
        <v>0.92009089389999998</v>
      </c>
      <c r="AT32" s="106">
        <v>1.0816002408000001</v>
      </c>
      <c r="AU32" s="104" t="s">
        <v>28</v>
      </c>
      <c r="AV32" s="104" t="s">
        <v>28</v>
      </c>
      <c r="AW32" s="104" t="s">
        <v>28</v>
      </c>
      <c r="AX32" s="104" t="s">
        <v>28</v>
      </c>
      <c r="AY32" s="104" t="s">
        <v>28</v>
      </c>
      <c r="AZ32" s="104" t="s">
        <v>28</v>
      </c>
      <c r="BA32" s="104" t="s">
        <v>28</v>
      </c>
      <c r="BB32" s="104" t="s">
        <v>28</v>
      </c>
      <c r="BC32" s="110" t="s">
        <v>28</v>
      </c>
      <c r="BD32" s="111">
        <v>1353</v>
      </c>
      <c r="BE32" s="111">
        <v>1374</v>
      </c>
      <c r="BF32" s="111">
        <v>1418</v>
      </c>
    </row>
    <row r="33" spans="1:93" x14ac:dyDescent="0.3">
      <c r="A33" s="10"/>
      <c r="B33" t="s">
        <v>71</v>
      </c>
      <c r="C33" s="104">
        <v>1692</v>
      </c>
      <c r="D33" s="118">
        <v>9887</v>
      </c>
      <c r="E33" s="116">
        <v>19.487195472</v>
      </c>
      <c r="F33" s="106">
        <v>18.435195137000001</v>
      </c>
      <c r="G33" s="106">
        <v>20.599227974000001</v>
      </c>
      <c r="H33" s="106">
        <v>1.7702000000000001E-5</v>
      </c>
      <c r="I33" s="107">
        <v>17.113381208</v>
      </c>
      <c r="J33" s="106">
        <v>16.317078650999999</v>
      </c>
      <c r="K33" s="106">
        <v>17.94854475</v>
      </c>
      <c r="L33" s="106">
        <v>0.88556541389999999</v>
      </c>
      <c r="M33" s="106">
        <v>0.8377588882</v>
      </c>
      <c r="N33" s="106">
        <v>0.93610000849999997</v>
      </c>
      <c r="O33" s="118">
        <v>1957</v>
      </c>
      <c r="P33" s="118">
        <v>11538</v>
      </c>
      <c r="Q33" s="116">
        <v>19.468886334</v>
      </c>
      <c r="R33" s="106">
        <v>18.471909535000002</v>
      </c>
      <c r="S33" s="106">
        <v>20.519672551999999</v>
      </c>
      <c r="T33" s="106">
        <v>2.55342E-5</v>
      </c>
      <c r="U33" s="107">
        <v>16.961345120000001</v>
      </c>
      <c r="V33" s="106">
        <v>16.226276672000001</v>
      </c>
      <c r="W33" s="106">
        <v>17.729712991</v>
      </c>
      <c r="X33" s="106">
        <v>0.89322807589999997</v>
      </c>
      <c r="Y33" s="106">
        <v>0.84748700710000002</v>
      </c>
      <c r="Z33" s="106">
        <v>0.94143790849999998</v>
      </c>
      <c r="AA33" s="118">
        <v>1783</v>
      </c>
      <c r="AB33" s="118">
        <v>11839</v>
      </c>
      <c r="AC33" s="116">
        <v>16.832834726000002</v>
      </c>
      <c r="AD33" s="106">
        <v>15.942480892000001</v>
      </c>
      <c r="AE33" s="106">
        <v>17.772912937000001</v>
      </c>
      <c r="AF33" s="106">
        <v>1.5970339999999999E-14</v>
      </c>
      <c r="AG33" s="107">
        <v>15.060393614000001</v>
      </c>
      <c r="AH33" s="106">
        <v>14.377318423</v>
      </c>
      <c r="AI33" s="106">
        <v>15.775922125999999</v>
      </c>
      <c r="AJ33" s="106">
        <v>0.80821233619999999</v>
      </c>
      <c r="AK33" s="106">
        <v>0.765462855</v>
      </c>
      <c r="AL33" s="106">
        <v>0.8533492855</v>
      </c>
      <c r="AM33" s="106">
        <v>5.0547799999999997E-5</v>
      </c>
      <c r="AN33" s="106">
        <v>0.86460182860000001</v>
      </c>
      <c r="AO33" s="106">
        <v>0.80586460410000005</v>
      </c>
      <c r="AP33" s="106">
        <v>0.92762024580000002</v>
      </c>
      <c r="AQ33" s="106">
        <v>0.9793461389</v>
      </c>
      <c r="AR33" s="106">
        <v>0.99906045290000001</v>
      </c>
      <c r="AS33" s="106">
        <v>0.93043402779999995</v>
      </c>
      <c r="AT33" s="106">
        <v>1.0727485868</v>
      </c>
      <c r="AU33" s="104">
        <v>1</v>
      </c>
      <c r="AV33" s="104">
        <v>2</v>
      </c>
      <c r="AW33" s="104">
        <v>3</v>
      </c>
      <c r="AX33" s="104" t="s">
        <v>28</v>
      </c>
      <c r="AY33" s="104" t="s">
        <v>228</v>
      </c>
      <c r="AZ33" s="104" t="s">
        <v>28</v>
      </c>
      <c r="BA33" s="104" t="s">
        <v>28</v>
      </c>
      <c r="BB33" s="104" t="s">
        <v>28</v>
      </c>
      <c r="BC33" s="110" t="s">
        <v>233</v>
      </c>
      <c r="BD33" s="111">
        <v>1692</v>
      </c>
      <c r="BE33" s="111">
        <v>1957</v>
      </c>
      <c r="BF33" s="111">
        <v>1783</v>
      </c>
    </row>
    <row r="34" spans="1:93" x14ac:dyDescent="0.3">
      <c r="A34" s="10"/>
      <c r="B34" t="s">
        <v>77</v>
      </c>
      <c r="C34" s="104">
        <v>1026</v>
      </c>
      <c r="D34" s="118">
        <v>5068</v>
      </c>
      <c r="E34" s="116">
        <v>22.787614396999999</v>
      </c>
      <c r="F34" s="106">
        <v>21.289333667000001</v>
      </c>
      <c r="G34" s="106">
        <v>24.391339721000001</v>
      </c>
      <c r="H34" s="106">
        <v>0.31410676990000003</v>
      </c>
      <c r="I34" s="107">
        <v>20.244672455</v>
      </c>
      <c r="J34" s="106">
        <v>19.043056018000001</v>
      </c>
      <c r="K34" s="106">
        <v>21.522110863000002</v>
      </c>
      <c r="L34" s="106">
        <v>1.0355478398</v>
      </c>
      <c r="M34" s="106">
        <v>0.96746079279999997</v>
      </c>
      <c r="N34" s="106">
        <v>1.1084266531</v>
      </c>
      <c r="O34" s="118">
        <v>1088</v>
      </c>
      <c r="P34" s="118">
        <v>5299</v>
      </c>
      <c r="Q34" s="116">
        <v>22.937316902999999</v>
      </c>
      <c r="R34" s="106">
        <v>21.464527662999998</v>
      </c>
      <c r="S34" s="106">
        <v>24.511161623</v>
      </c>
      <c r="T34" s="106">
        <v>0.1317508939</v>
      </c>
      <c r="U34" s="107">
        <v>20.532175882000001</v>
      </c>
      <c r="V34" s="106">
        <v>19.347690816</v>
      </c>
      <c r="W34" s="106">
        <v>21.789176314999999</v>
      </c>
      <c r="X34" s="106">
        <v>1.0523588813</v>
      </c>
      <c r="Y34" s="106">
        <v>0.98478764610000002</v>
      </c>
      <c r="Z34" s="106">
        <v>1.1245665191000001</v>
      </c>
      <c r="AA34" s="118">
        <v>1163</v>
      </c>
      <c r="AB34" s="118">
        <v>5583</v>
      </c>
      <c r="AC34" s="116">
        <v>22.983685797</v>
      </c>
      <c r="AD34" s="106">
        <v>21.546324921</v>
      </c>
      <c r="AE34" s="106">
        <v>24.516933387000002</v>
      </c>
      <c r="AF34" s="106">
        <v>2.7885445000000002E-3</v>
      </c>
      <c r="AG34" s="107">
        <v>20.831094394000001</v>
      </c>
      <c r="AH34" s="106">
        <v>19.667637898999999</v>
      </c>
      <c r="AI34" s="106">
        <v>22.063376184999999</v>
      </c>
      <c r="AJ34" s="106">
        <v>1.1035395223</v>
      </c>
      <c r="AK34" s="106">
        <v>1.0345260251999999</v>
      </c>
      <c r="AL34" s="106">
        <v>1.1771569276</v>
      </c>
      <c r="AM34" s="106">
        <v>0.96427049320000002</v>
      </c>
      <c r="AN34" s="106">
        <v>1.0020215482999999</v>
      </c>
      <c r="AO34" s="106">
        <v>0.91728078390000001</v>
      </c>
      <c r="AP34" s="106">
        <v>1.094590883</v>
      </c>
      <c r="AQ34" s="106">
        <v>0.8876423309</v>
      </c>
      <c r="AR34" s="106">
        <v>1.0065694680999999</v>
      </c>
      <c r="AS34" s="106">
        <v>0.91916802320000002</v>
      </c>
      <c r="AT34" s="106">
        <v>1.1022817032000001</v>
      </c>
      <c r="AU34" s="104" t="s">
        <v>28</v>
      </c>
      <c r="AV34" s="104" t="s">
        <v>28</v>
      </c>
      <c r="AW34" s="104">
        <v>3</v>
      </c>
      <c r="AX34" s="104" t="s">
        <v>28</v>
      </c>
      <c r="AY34" s="104" t="s">
        <v>28</v>
      </c>
      <c r="AZ34" s="104" t="s">
        <v>28</v>
      </c>
      <c r="BA34" s="104" t="s">
        <v>28</v>
      </c>
      <c r="BB34" s="104" t="s">
        <v>28</v>
      </c>
      <c r="BC34" s="110">
        <v>-3</v>
      </c>
      <c r="BD34" s="111">
        <v>1026</v>
      </c>
      <c r="BE34" s="111">
        <v>1088</v>
      </c>
      <c r="BF34" s="111">
        <v>1163</v>
      </c>
    </row>
    <row r="35" spans="1:93" x14ac:dyDescent="0.3">
      <c r="A35" s="10"/>
      <c r="B35" t="s">
        <v>79</v>
      </c>
      <c r="C35" s="104">
        <v>2357</v>
      </c>
      <c r="D35" s="118">
        <v>11129</v>
      </c>
      <c r="E35" s="116">
        <v>22.049266007</v>
      </c>
      <c r="F35" s="106">
        <v>20.982856395999999</v>
      </c>
      <c r="G35" s="106">
        <v>23.169873645999999</v>
      </c>
      <c r="H35" s="106">
        <v>0.93720247489999997</v>
      </c>
      <c r="I35" s="107">
        <v>21.178901968000002</v>
      </c>
      <c r="J35" s="106">
        <v>20.340919746000001</v>
      </c>
      <c r="K35" s="106">
        <v>22.051406434</v>
      </c>
      <c r="L35" s="106">
        <v>1.0019947409000001</v>
      </c>
      <c r="M35" s="106">
        <v>0.95353340789999996</v>
      </c>
      <c r="N35" s="106">
        <v>1.0529190193</v>
      </c>
      <c r="O35" s="118">
        <v>2605</v>
      </c>
      <c r="P35" s="118">
        <v>11651</v>
      </c>
      <c r="Q35" s="116">
        <v>22.942431923000001</v>
      </c>
      <c r="R35" s="106">
        <v>21.868910381999999</v>
      </c>
      <c r="S35" s="106">
        <v>24.068651495000001</v>
      </c>
      <c r="T35" s="106">
        <v>3.6049853399999998E-2</v>
      </c>
      <c r="U35" s="107">
        <v>22.358595828999999</v>
      </c>
      <c r="V35" s="106">
        <v>21.516276564999998</v>
      </c>
      <c r="W35" s="106">
        <v>23.233890209999998</v>
      </c>
      <c r="X35" s="106">
        <v>1.0525935573</v>
      </c>
      <c r="Y35" s="106">
        <v>1.0033406332000001</v>
      </c>
      <c r="Z35" s="106">
        <v>1.1042642549999999</v>
      </c>
      <c r="AA35" s="118">
        <v>2899</v>
      </c>
      <c r="AB35" s="118">
        <v>12116</v>
      </c>
      <c r="AC35" s="116">
        <v>24.420372366999999</v>
      </c>
      <c r="AD35" s="106">
        <v>23.315208341999998</v>
      </c>
      <c r="AE35" s="106">
        <v>25.577922264000001</v>
      </c>
      <c r="AF35" s="106">
        <v>1.6321640000000002E-11</v>
      </c>
      <c r="AG35" s="107">
        <v>23.927038627000002</v>
      </c>
      <c r="AH35" s="106">
        <v>23.071711312000001</v>
      </c>
      <c r="AI35" s="106">
        <v>24.814075111000001</v>
      </c>
      <c r="AJ35" s="106">
        <v>1.1725206432999999</v>
      </c>
      <c r="AK35" s="106">
        <v>1.1194572577999999</v>
      </c>
      <c r="AL35" s="106">
        <v>1.228099286</v>
      </c>
      <c r="AM35" s="106">
        <v>4.3548350200000002E-2</v>
      </c>
      <c r="AN35" s="106">
        <v>1.0644195195999999</v>
      </c>
      <c r="AO35" s="106">
        <v>1.0018094414000001</v>
      </c>
      <c r="AP35" s="106">
        <v>1.1309425394999999</v>
      </c>
      <c r="AQ35" s="106">
        <v>0.2170876065</v>
      </c>
      <c r="AR35" s="106">
        <v>1.0405077391999999</v>
      </c>
      <c r="AS35" s="106">
        <v>0.97692545080000004</v>
      </c>
      <c r="AT35" s="106">
        <v>1.1082282218999999</v>
      </c>
      <c r="AU35" s="104" t="s">
        <v>28</v>
      </c>
      <c r="AV35" s="104" t="s">
        <v>28</v>
      </c>
      <c r="AW35" s="104">
        <v>3</v>
      </c>
      <c r="AX35" s="104" t="s">
        <v>28</v>
      </c>
      <c r="AY35" s="104" t="s">
        <v>28</v>
      </c>
      <c r="AZ35" s="104" t="s">
        <v>28</v>
      </c>
      <c r="BA35" s="104" t="s">
        <v>28</v>
      </c>
      <c r="BB35" s="104" t="s">
        <v>28</v>
      </c>
      <c r="BC35" s="110">
        <v>-3</v>
      </c>
      <c r="BD35" s="111">
        <v>2357</v>
      </c>
      <c r="BE35" s="111">
        <v>2605</v>
      </c>
      <c r="BF35" s="111">
        <v>2899</v>
      </c>
    </row>
    <row r="36" spans="1:93" x14ac:dyDescent="0.3">
      <c r="A36" s="10"/>
      <c r="B36" t="s">
        <v>80</v>
      </c>
      <c r="C36" s="104">
        <v>743</v>
      </c>
      <c r="D36" s="118">
        <v>4090</v>
      </c>
      <c r="E36" s="116">
        <v>20.181933474000001</v>
      </c>
      <c r="F36" s="106">
        <v>18.67837901</v>
      </c>
      <c r="G36" s="106">
        <v>21.806519641000001</v>
      </c>
      <c r="H36" s="106">
        <v>2.8541055700000002E-2</v>
      </c>
      <c r="I36" s="107">
        <v>18.166259169</v>
      </c>
      <c r="J36" s="106">
        <v>16.905886532</v>
      </c>
      <c r="K36" s="106">
        <v>19.520595477000001</v>
      </c>
      <c r="L36" s="106">
        <v>0.91713670629999999</v>
      </c>
      <c r="M36" s="106">
        <v>0.84881000259999995</v>
      </c>
      <c r="N36" s="106">
        <v>0.99096350830000002</v>
      </c>
      <c r="O36" s="118">
        <v>848</v>
      </c>
      <c r="P36" s="118">
        <v>4161</v>
      </c>
      <c r="Q36" s="116">
        <v>22.703970464000001</v>
      </c>
      <c r="R36" s="106">
        <v>21.10147856</v>
      </c>
      <c r="S36" s="106">
        <v>24.428159066999999</v>
      </c>
      <c r="T36" s="106">
        <v>0.27451425080000003</v>
      </c>
      <c r="U36" s="107">
        <v>20.379716414000001</v>
      </c>
      <c r="V36" s="106">
        <v>19.053192507999999</v>
      </c>
      <c r="W36" s="106">
        <v>21.798595745</v>
      </c>
      <c r="X36" s="106">
        <v>1.0416529997999999</v>
      </c>
      <c r="Y36" s="106">
        <v>0.96813103580000004</v>
      </c>
      <c r="Z36" s="106">
        <v>1.1207583806000001</v>
      </c>
      <c r="AA36" s="118">
        <v>819</v>
      </c>
      <c r="AB36" s="118">
        <v>4377</v>
      </c>
      <c r="AC36" s="116">
        <v>20.824624756999999</v>
      </c>
      <c r="AD36" s="106">
        <v>19.333855332999999</v>
      </c>
      <c r="AE36" s="106">
        <v>22.430342463999999</v>
      </c>
      <c r="AF36" s="106">
        <v>0.99735314129999997</v>
      </c>
      <c r="AG36" s="107">
        <v>18.711446196000001</v>
      </c>
      <c r="AH36" s="106">
        <v>17.472858751</v>
      </c>
      <c r="AI36" s="106">
        <v>20.037832602999998</v>
      </c>
      <c r="AJ36" s="106">
        <v>0.99987428739999995</v>
      </c>
      <c r="AK36" s="106">
        <v>0.92829643019999997</v>
      </c>
      <c r="AL36" s="106">
        <v>1.0769712755</v>
      </c>
      <c r="AM36" s="106">
        <v>9.2107912400000005E-2</v>
      </c>
      <c r="AN36" s="106">
        <v>0.91722391859999997</v>
      </c>
      <c r="AO36" s="106">
        <v>0.82949032860000005</v>
      </c>
      <c r="AP36" s="106">
        <v>1.014236921</v>
      </c>
      <c r="AQ36" s="106">
        <v>2.4803004E-2</v>
      </c>
      <c r="AR36" s="106">
        <v>1.1249650829</v>
      </c>
      <c r="AS36" s="106">
        <v>1.0150374378</v>
      </c>
      <c r="AT36" s="106">
        <v>1.2467977935000001</v>
      </c>
      <c r="AU36" s="104" t="s">
        <v>28</v>
      </c>
      <c r="AV36" s="104" t="s">
        <v>28</v>
      </c>
      <c r="AW36" s="104" t="s">
        <v>28</v>
      </c>
      <c r="AX36" s="104" t="s">
        <v>28</v>
      </c>
      <c r="AY36" s="104" t="s">
        <v>28</v>
      </c>
      <c r="AZ36" s="104" t="s">
        <v>28</v>
      </c>
      <c r="BA36" s="104" t="s">
        <v>28</v>
      </c>
      <c r="BB36" s="104" t="s">
        <v>28</v>
      </c>
      <c r="BC36" s="110" t="s">
        <v>28</v>
      </c>
      <c r="BD36" s="111">
        <v>743</v>
      </c>
      <c r="BE36" s="111">
        <v>848</v>
      </c>
      <c r="BF36" s="111">
        <v>819</v>
      </c>
      <c r="BQ36" s="52"/>
    </row>
    <row r="37" spans="1:93" s="3" customFormat="1" x14ac:dyDescent="0.3">
      <c r="A37" s="10"/>
      <c r="B37" s="3" t="s">
        <v>134</v>
      </c>
      <c r="C37" s="114">
        <v>1978</v>
      </c>
      <c r="D37" s="117">
        <v>10347</v>
      </c>
      <c r="E37" s="113">
        <v>21.152020869000001</v>
      </c>
      <c r="F37" s="112">
        <v>20.056086485000002</v>
      </c>
      <c r="G37" s="112">
        <v>22.307840922</v>
      </c>
      <c r="H37" s="112">
        <v>0.14510442949999999</v>
      </c>
      <c r="I37" s="115">
        <v>19.116652169999998</v>
      </c>
      <c r="J37" s="112">
        <v>18.292490470000001</v>
      </c>
      <c r="K37" s="112">
        <v>19.977946183</v>
      </c>
      <c r="L37" s="112">
        <v>0.96122082539999998</v>
      </c>
      <c r="M37" s="112">
        <v>0.91141778490000003</v>
      </c>
      <c r="N37" s="112">
        <v>1.0137452774</v>
      </c>
      <c r="O37" s="117">
        <v>2425</v>
      </c>
      <c r="P37" s="117">
        <v>11314</v>
      </c>
      <c r="Q37" s="113">
        <v>23.023958370999999</v>
      </c>
      <c r="R37" s="112">
        <v>21.909030594000001</v>
      </c>
      <c r="S37" s="112">
        <v>24.195623663999999</v>
      </c>
      <c r="T37" s="112">
        <v>3.04621848E-2</v>
      </c>
      <c r="U37" s="115">
        <v>21.433622061000001</v>
      </c>
      <c r="V37" s="112">
        <v>20.597299503999999</v>
      </c>
      <c r="W37" s="112">
        <v>22.303902246</v>
      </c>
      <c r="X37" s="112">
        <v>1.0563339722</v>
      </c>
      <c r="Y37" s="112">
        <v>1.0051813394</v>
      </c>
      <c r="Z37" s="112">
        <v>1.1100897092999999</v>
      </c>
      <c r="AA37" s="117">
        <v>2802</v>
      </c>
      <c r="AB37" s="117">
        <v>12801</v>
      </c>
      <c r="AC37" s="113">
        <v>22.288838954999999</v>
      </c>
      <c r="AD37" s="112">
        <v>21.258858307000001</v>
      </c>
      <c r="AE37" s="112">
        <v>23.368721632</v>
      </c>
      <c r="AF37" s="112">
        <v>4.9589941999999996E-3</v>
      </c>
      <c r="AG37" s="115">
        <v>21.888914928999998</v>
      </c>
      <c r="AH37" s="112">
        <v>21.093263513</v>
      </c>
      <c r="AI37" s="112">
        <v>22.714578825</v>
      </c>
      <c r="AJ37" s="112">
        <v>1.0701771208999999</v>
      </c>
      <c r="AK37" s="112">
        <v>1.0207235927</v>
      </c>
      <c r="AL37" s="112">
        <v>1.1220266469</v>
      </c>
      <c r="AM37" s="112">
        <v>0.310706855</v>
      </c>
      <c r="AN37" s="112">
        <v>0.96807154510000004</v>
      </c>
      <c r="AO37" s="112">
        <v>0.90920316729999995</v>
      </c>
      <c r="AP37" s="112">
        <v>1.0307514868000001</v>
      </c>
      <c r="AQ37" s="112">
        <v>1.3387775500000001E-2</v>
      </c>
      <c r="AR37" s="112">
        <v>1.0884992273</v>
      </c>
      <c r="AS37" s="112">
        <v>1.0177556588000001</v>
      </c>
      <c r="AT37" s="112">
        <v>1.1641601376999999</v>
      </c>
      <c r="AU37" s="114" t="s">
        <v>28</v>
      </c>
      <c r="AV37" s="114" t="s">
        <v>28</v>
      </c>
      <c r="AW37" s="114">
        <v>3</v>
      </c>
      <c r="AX37" s="114" t="s">
        <v>28</v>
      </c>
      <c r="AY37" s="114" t="s">
        <v>28</v>
      </c>
      <c r="AZ37" s="114" t="s">
        <v>28</v>
      </c>
      <c r="BA37" s="114" t="s">
        <v>28</v>
      </c>
      <c r="BB37" s="114" t="s">
        <v>28</v>
      </c>
      <c r="BC37" s="108">
        <v>-3</v>
      </c>
      <c r="BD37" s="109">
        <v>1978</v>
      </c>
      <c r="BE37" s="109">
        <v>2425</v>
      </c>
      <c r="BF37" s="109">
        <v>2802</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1845</v>
      </c>
      <c r="D38" s="118">
        <v>6749</v>
      </c>
      <c r="E38" s="116">
        <v>24.883240911000001</v>
      </c>
      <c r="F38" s="106">
        <v>23.545738938</v>
      </c>
      <c r="G38" s="106">
        <v>26.296718903999999</v>
      </c>
      <c r="H38" s="106">
        <v>1.2999100000000001E-5</v>
      </c>
      <c r="I38" s="107">
        <v>27.337383316</v>
      </c>
      <c r="J38" s="106">
        <v>26.118011624000001</v>
      </c>
      <c r="K38" s="106">
        <v>28.613683817999998</v>
      </c>
      <c r="L38" s="106">
        <v>1.1307803407999999</v>
      </c>
      <c r="M38" s="106">
        <v>1.0699996353000001</v>
      </c>
      <c r="N38" s="106">
        <v>1.1950136588</v>
      </c>
      <c r="O38" s="118">
        <v>1820</v>
      </c>
      <c r="P38" s="118">
        <v>6865</v>
      </c>
      <c r="Q38" s="116">
        <v>23.060096786999999</v>
      </c>
      <c r="R38" s="106">
        <v>21.812926916999999</v>
      </c>
      <c r="S38" s="106">
        <v>24.378574495999999</v>
      </c>
      <c r="T38" s="106">
        <v>4.6903417000000003E-2</v>
      </c>
      <c r="U38" s="107">
        <v>26.511289147999999</v>
      </c>
      <c r="V38" s="106">
        <v>25.320855479999999</v>
      </c>
      <c r="W38" s="106">
        <v>27.757689815999999</v>
      </c>
      <c r="X38" s="106">
        <v>1.0579919945</v>
      </c>
      <c r="Y38" s="106">
        <v>1.0007721246000001</v>
      </c>
      <c r="Z38" s="106">
        <v>1.1184834518</v>
      </c>
      <c r="AA38" s="118">
        <v>2044</v>
      </c>
      <c r="AB38" s="118">
        <v>7019</v>
      </c>
      <c r="AC38" s="116">
        <v>24.517508019000001</v>
      </c>
      <c r="AD38" s="106">
        <v>23.239979526999999</v>
      </c>
      <c r="AE38" s="106">
        <v>25.865263726999999</v>
      </c>
      <c r="AF38" s="106">
        <v>2.3068269999999999E-9</v>
      </c>
      <c r="AG38" s="107">
        <v>29.120957400999998</v>
      </c>
      <c r="AH38" s="106">
        <v>27.885483523000001</v>
      </c>
      <c r="AI38" s="106">
        <v>30.411169284</v>
      </c>
      <c r="AJ38" s="106">
        <v>1.1771845181</v>
      </c>
      <c r="AK38" s="106">
        <v>1.1158452187000001</v>
      </c>
      <c r="AL38" s="106">
        <v>1.2418957094</v>
      </c>
      <c r="AM38" s="106">
        <v>9.5393574499999995E-2</v>
      </c>
      <c r="AN38" s="106">
        <v>1.0632005686999999</v>
      </c>
      <c r="AO38" s="106">
        <v>0.98931357200000003</v>
      </c>
      <c r="AP38" s="106">
        <v>1.1426058242999999</v>
      </c>
      <c r="AQ38" s="106">
        <v>4.17443204E-2</v>
      </c>
      <c r="AR38" s="106">
        <v>0.92673204710000001</v>
      </c>
      <c r="AS38" s="106">
        <v>0.86127813890000005</v>
      </c>
      <c r="AT38" s="106">
        <v>0.99716020670000005</v>
      </c>
      <c r="AU38" s="104">
        <v>1</v>
      </c>
      <c r="AV38" s="104" t="s">
        <v>28</v>
      </c>
      <c r="AW38" s="104">
        <v>3</v>
      </c>
      <c r="AX38" s="104" t="s">
        <v>28</v>
      </c>
      <c r="AY38" s="104" t="s">
        <v>28</v>
      </c>
      <c r="AZ38" s="104" t="s">
        <v>28</v>
      </c>
      <c r="BA38" s="104" t="s">
        <v>28</v>
      </c>
      <c r="BB38" s="104" t="s">
        <v>28</v>
      </c>
      <c r="BC38" s="110" t="s">
        <v>427</v>
      </c>
      <c r="BD38" s="111">
        <v>1845</v>
      </c>
      <c r="BE38" s="111">
        <v>1820</v>
      </c>
      <c r="BF38" s="111">
        <v>2044</v>
      </c>
    </row>
    <row r="39" spans="1:93" x14ac:dyDescent="0.3">
      <c r="A39" s="10"/>
      <c r="B39" t="s">
        <v>142</v>
      </c>
      <c r="C39" s="104">
        <v>1296</v>
      </c>
      <c r="D39" s="118">
        <v>6404</v>
      </c>
      <c r="E39" s="116">
        <v>21.501758636000002</v>
      </c>
      <c r="F39" s="106">
        <v>20.201636732000001</v>
      </c>
      <c r="G39" s="106">
        <v>22.885552818000001</v>
      </c>
      <c r="H39" s="106">
        <v>0.46690225549999997</v>
      </c>
      <c r="I39" s="107">
        <v>20.237351655000001</v>
      </c>
      <c r="J39" s="106">
        <v>19.165016212000001</v>
      </c>
      <c r="K39" s="106">
        <v>21.369687219999999</v>
      </c>
      <c r="L39" s="106">
        <v>0.97711411650000002</v>
      </c>
      <c r="M39" s="106">
        <v>0.9180320904</v>
      </c>
      <c r="N39" s="106">
        <v>1.0399984997</v>
      </c>
      <c r="O39" s="118">
        <v>1618</v>
      </c>
      <c r="P39" s="118">
        <v>7086</v>
      </c>
      <c r="Q39" s="116">
        <v>23.841326661</v>
      </c>
      <c r="R39" s="106">
        <v>22.511626583000002</v>
      </c>
      <c r="S39" s="106">
        <v>25.249568477</v>
      </c>
      <c r="T39" s="106">
        <v>2.1903991E-3</v>
      </c>
      <c r="U39" s="107">
        <v>22.833756702999999</v>
      </c>
      <c r="V39" s="106">
        <v>21.747835047999999</v>
      </c>
      <c r="W39" s="106">
        <v>23.973901036000001</v>
      </c>
      <c r="X39" s="106">
        <v>1.0938346433999999</v>
      </c>
      <c r="Y39" s="106">
        <v>1.0328283063000001</v>
      </c>
      <c r="Z39" s="106">
        <v>1.1584444574999999</v>
      </c>
      <c r="AA39" s="118">
        <v>1791</v>
      </c>
      <c r="AB39" s="118">
        <v>7469</v>
      </c>
      <c r="AC39" s="116">
        <v>24.290904919999999</v>
      </c>
      <c r="AD39" s="106">
        <v>22.985227821999999</v>
      </c>
      <c r="AE39" s="106">
        <v>25.670751074999998</v>
      </c>
      <c r="AF39" s="106">
        <v>4.8323970999999997E-8</v>
      </c>
      <c r="AG39" s="107">
        <v>23.97911367</v>
      </c>
      <c r="AH39" s="106">
        <v>22.893899247</v>
      </c>
      <c r="AI39" s="106">
        <v>25.115769322999999</v>
      </c>
      <c r="AJ39" s="106">
        <v>1.1663043886</v>
      </c>
      <c r="AK39" s="106">
        <v>1.1036135612</v>
      </c>
      <c r="AL39" s="106">
        <v>1.2325563718999999</v>
      </c>
      <c r="AM39" s="106">
        <v>0.62401004849999997</v>
      </c>
      <c r="AN39" s="106">
        <v>1.0188570991000001</v>
      </c>
      <c r="AO39" s="106">
        <v>0.94552356449999997</v>
      </c>
      <c r="AP39" s="106">
        <v>1.0978782839000001</v>
      </c>
      <c r="AQ39" s="106">
        <v>1.14254239E-2</v>
      </c>
      <c r="AR39" s="106">
        <v>1.1088082172</v>
      </c>
      <c r="AS39" s="106">
        <v>1.0235251962</v>
      </c>
      <c r="AT39" s="106">
        <v>1.2011972613999999</v>
      </c>
      <c r="AU39" s="104" t="s">
        <v>28</v>
      </c>
      <c r="AV39" s="104">
        <v>2</v>
      </c>
      <c r="AW39" s="104">
        <v>3</v>
      </c>
      <c r="AX39" s="104" t="s">
        <v>28</v>
      </c>
      <c r="AY39" s="104" t="s">
        <v>28</v>
      </c>
      <c r="AZ39" s="104" t="s">
        <v>28</v>
      </c>
      <c r="BA39" s="104" t="s">
        <v>28</v>
      </c>
      <c r="BB39" s="104" t="s">
        <v>28</v>
      </c>
      <c r="BC39" s="110" t="s">
        <v>231</v>
      </c>
      <c r="BD39" s="111">
        <v>1296</v>
      </c>
      <c r="BE39" s="111">
        <v>1618</v>
      </c>
      <c r="BF39" s="111">
        <v>1791</v>
      </c>
    </row>
    <row r="40" spans="1:93" x14ac:dyDescent="0.3">
      <c r="A40" s="10"/>
      <c r="B40" t="s">
        <v>138</v>
      </c>
      <c r="C40" s="104">
        <v>2697</v>
      </c>
      <c r="D40" s="118">
        <v>13048</v>
      </c>
      <c r="E40" s="116">
        <v>21.926718315999999</v>
      </c>
      <c r="F40" s="106">
        <v>20.892676345000002</v>
      </c>
      <c r="G40" s="106">
        <v>23.011938164</v>
      </c>
      <c r="H40" s="106">
        <v>0.88449184189999996</v>
      </c>
      <c r="I40" s="107">
        <v>20.669834457</v>
      </c>
      <c r="J40" s="106">
        <v>19.904281663999999</v>
      </c>
      <c r="K40" s="106">
        <v>21.464831723</v>
      </c>
      <c r="L40" s="106">
        <v>0.99642575089999996</v>
      </c>
      <c r="M40" s="106">
        <v>0.94943531520000002</v>
      </c>
      <c r="N40" s="106">
        <v>1.0457418860000001</v>
      </c>
      <c r="O40" s="118">
        <v>3044</v>
      </c>
      <c r="P40" s="118">
        <v>13638</v>
      </c>
      <c r="Q40" s="116">
        <v>22.734832296</v>
      </c>
      <c r="R40" s="106">
        <v>21.702403199999999</v>
      </c>
      <c r="S40" s="106">
        <v>23.816376220999999</v>
      </c>
      <c r="T40" s="106">
        <v>7.5356517299999995E-2</v>
      </c>
      <c r="U40" s="107">
        <v>22.319988267999999</v>
      </c>
      <c r="V40" s="106">
        <v>21.541004232999999</v>
      </c>
      <c r="W40" s="106">
        <v>23.127142583000001</v>
      </c>
      <c r="X40" s="106">
        <v>1.0430689336000001</v>
      </c>
      <c r="Y40" s="106">
        <v>0.99570132160000002</v>
      </c>
      <c r="Z40" s="106">
        <v>1.0926899229</v>
      </c>
      <c r="AA40" s="118">
        <v>3339</v>
      </c>
      <c r="AB40" s="118">
        <v>14243</v>
      </c>
      <c r="AC40" s="116">
        <v>22.759430588000001</v>
      </c>
      <c r="AD40" s="106">
        <v>21.754792175999999</v>
      </c>
      <c r="AE40" s="106">
        <v>23.810463299999999</v>
      </c>
      <c r="AF40" s="106">
        <v>1.173381E-4</v>
      </c>
      <c r="AG40" s="107">
        <v>23.443094854000002</v>
      </c>
      <c r="AH40" s="106">
        <v>22.661268543999999</v>
      </c>
      <c r="AI40" s="106">
        <v>24.251894604</v>
      </c>
      <c r="AJ40" s="106">
        <v>1.0927721245999999</v>
      </c>
      <c r="AK40" s="106">
        <v>1.0445353795000001</v>
      </c>
      <c r="AL40" s="106">
        <v>1.1432364473000001</v>
      </c>
      <c r="AM40" s="106">
        <v>0.97114030610000002</v>
      </c>
      <c r="AN40" s="106">
        <v>1.001081965</v>
      </c>
      <c r="AO40" s="106">
        <v>0.94411928349999996</v>
      </c>
      <c r="AP40" s="106">
        <v>1.0614814442</v>
      </c>
      <c r="AQ40" s="106">
        <v>0.2445198606</v>
      </c>
      <c r="AR40" s="106">
        <v>1.0368552177999999</v>
      </c>
      <c r="AS40" s="106">
        <v>0.9755427203</v>
      </c>
      <c r="AT40" s="106">
        <v>1.1020211831</v>
      </c>
      <c r="AU40" s="104" t="s">
        <v>28</v>
      </c>
      <c r="AV40" s="104" t="s">
        <v>28</v>
      </c>
      <c r="AW40" s="104">
        <v>3</v>
      </c>
      <c r="AX40" s="104" t="s">
        <v>28</v>
      </c>
      <c r="AY40" s="104" t="s">
        <v>28</v>
      </c>
      <c r="AZ40" s="104" t="s">
        <v>28</v>
      </c>
      <c r="BA40" s="104" t="s">
        <v>28</v>
      </c>
      <c r="BB40" s="104" t="s">
        <v>28</v>
      </c>
      <c r="BC40" s="110">
        <v>-3</v>
      </c>
      <c r="BD40" s="111">
        <v>2697</v>
      </c>
      <c r="BE40" s="111">
        <v>3044</v>
      </c>
      <c r="BF40" s="111">
        <v>3339</v>
      </c>
    </row>
    <row r="41" spans="1:93" x14ac:dyDescent="0.3">
      <c r="A41" s="10"/>
      <c r="B41" t="s">
        <v>141</v>
      </c>
      <c r="C41" s="104">
        <v>618</v>
      </c>
      <c r="D41" s="118">
        <v>3563</v>
      </c>
      <c r="E41" s="116">
        <v>18.112362247</v>
      </c>
      <c r="F41" s="106">
        <v>16.652459317999998</v>
      </c>
      <c r="G41" s="106">
        <v>19.700253273000001</v>
      </c>
      <c r="H41" s="106">
        <v>5.6057712000000003E-6</v>
      </c>
      <c r="I41" s="107">
        <v>17.344934043999999</v>
      </c>
      <c r="J41" s="106">
        <v>16.029955072</v>
      </c>
      <c r="K41" s="106">
        <v>18.767784166999999</v>
      </c>
      <c r="L41" s="106">
        <v>0.82308824749999998</v>
      </c>
      <c r="M41" s="106">
        <v>0.75674522020000001</v>
      </c>
      <c r="N41" s="106">
        <v>0.89524749569999995</v>
      </c>
      <c r="O41" s="118">
        <v>492</v>
      </c>
      <c r="P41" s="118">
        <v>3682</v>
      </c>
      <c r="Q41" s="116">
        <v>13.898149786999999</v>
      </c>
      <c r="R41" s="106">
        <v>12.663082126000001</v>
      </c>
      <c r="S41" s="106">
        <v>15.253677230999999</v>
      </c>
      <c r="T41" s="106">
        <v>2.62796E-21</v>
      </c>
      <c r="U41" s="107">
        <v>13.362303096</v>
      </c>
      <c r="V41" s="106">
        <v>12.232245517999999</v>
      </c>
      <c r="W41" s="106">
        <v>14.596759342</v>
      </c>
      <c r="X41" s="106">
        <v>0.63764395039999999</v>
      </c>
      <c r="Y41" s="106">
        <v>0.5809793271</v>
      </c>
      <c r="Z41" s="106">
        <v>0.69983524119999996</v>
      </c>
      <c r="AA41" s="118">
        <v>693</v>
      </c>
      <c r="AB41" s="118">
        <v>3874</v>
      </c>
      <c r="AC41" s="116">
        <v>18.297185349999999</v>
      </c>
      <c r="AD41" s="106">
        <v>16.891707903</v>
      </c>
      <c r="AE41" s="106">
        <v>19.819605788000001</v>
      </c>
      <c r="AF41" s="106">
        <v>1.4929417E-3</v>
      </c>
      <c r="AG41" s="107">
        <v>17.888487351999999</v>
      </c>
      <c r="AH41" s="106">
        <v>16.605010149000002</v>
      </c>
      <c r="AI41" s="106">
        <v>19.271170379000001</v>
      </c>
      <c r="AJ41" s="106">
        <v>0.87852172009999996</v>
      </c>
      <c r="AK41" s="106">
        <v>0.81103907509999995</v>
      </c>
      <c r="AL41" s="106">
        <v>0.95161927020000003</v>
      </c>
      <c r="AM41" s="106">
        <v>6.4868338000000001E-6</v>
      </c>
      <c r="AN41" s="106">
        <v>1.3165195102</v>
      </c>
      <c r="AO41" s="106">
        <v>1.1682205302999999</v>
      </c>
      <c r="AP41" s="106">
        <v>1.4836442057000001</v>
      </c>
      <c r="AQ41" s="106">
        <v>2.1759700000000001E-5</v>
      </c>
      <c r="AR41" s="106">
        <v>0.76732949559999997</v>
      </c>
      <c r="AS41" s="106">
        <v>0.67903093469999998</v>
      </c>
      <c r="AT41" s="106">
        <v>0.86711006040000005</v>
      </c>
      <c r="AU41" s="104">
        <v>1</v>
      </c>
      <c r="AV41" s="104">
        <v>2</v>
      </c>
      <c r="AW41" s="104">
        <v>3</v>
      </c>
      <c r="AX41" s="104" t="s">
        <v>227</v>
      </c>
      <c r="AY41" s="104" t="s">
        <v>228</v>
      </c>
      <c r="AZ41" s="104" t="s">
        <v>28</v>
      </c>
      <c r="BA41" s="104" t="s">
        <v>28</v>
      </c>
      <c r="BB41" s="104" t="s">
        <v>28</v>
      </c>
      <c r="BC41" s="110" t="s">
        <v>232</v>
      </c>
      <c r="BD41" s="111">
        <v>618</v>
      </c>
      <c r="BE41" s="111">
        <v>492</v>
      </c>
      <c r="BF41" s="111">
        <v>693</v>
      </c>
    </row>
    <row r="42" spans="1:93" x14ac:dyDescent="0.3">
      <c r="A42" s="10"/>
      <c r="B42" t="s">
        <v>135</v>
      </c>
      <c r="C42" s="104">
        <v>3004</v>
      </c>
      <c r="D42" s="118">
        <v>14303</v>
      </c>
      <c r="E42" s="116">
        <v>22.299859403999999</v>
      </c>
      <c r="F42" s="106">
        <v>21.294382879</v>
      </c>
      <c r="G42" s="106">
        <v>23.352812442000001</v>
      </c>
      <c r="H42" s="106">
        <v>0.57225122750000001</v>
      </c>
      <c r="I42" s="107">
        <v>21.002586869999998</v>
      </c>
      <c r="J42" s="106">
        <v>20.264803501999999</v>
      </c>
      <c r="K42" s="106">
        <v>21.767230813000001</v>
      </c>
      <c r="L42" s="106">
        <v>1.0133825697000001</v>
      </c>
      <c r="M42" s="106">
        <v>0.96769024640000001</v>
      </c>
      <c r="N42" s="106">
        <v>1.0612323896</v>
      </c>
      <c r="O42" s="118">
        <v>3140</v>
      </c>
      <c r="P42" s="118">
        <v>14915</v>
      </c>
      <c r="Q42" s="116">
        <v>21.745097145999999</v>
      </c>
      <c r="R42" s="106">
        <v>20.779186548999999</v>
      </c>
      <c r="S42" s="106">
        <v>22.755907637</v>
      </c>
      <c r="T42" s="106">
        <v>0.91950870640000004</v>
      </c>
      <c r="U42" s="107">
        <v>21.052631579</v>
      </c>
      <c r="V42" s="106">
        <v>20.329001477999999</v>
      </c>
      <c r="W42" s="106">
        <v>21.802019980000001</v>
      </c>
      <c r="X42" s="106">
        <v>0.9976601101</v>
      </c>
      <c r="Y42" s="106">
        <v>0.95334435169999998</v>
      </c>
      <c r="Z42" s="106">
        <v>1.0440358654999999</v>
      </c>
      <c r="AA42" s="118">
        <v>3507</v>
      </c>
      <c r="AB42" s="118">
        <v>15544</v>
      </c>
      <c r="AC42" s="116">
        <v>22.573259647</v>
      </c>
      <c r="AD42" s="106">
        <v>21.601119377</v>
      </c>
      <c r="AE42" s="106">
        <v>23.589150274000001</v>
      </c>
      <c r="AF42" s="106">
        <v>3.3794910000000002E-4</v>
      </c>
      <c r="AG42" s="107">
        <v>22.561760164999999</v>
      </c>
      <c r="AH42" s="106">
        <v>21.827269594000001</v>
      </c>
      <c r="AI42" s="106">
        <v>23.320966442</v>
      </c>
      <c r="AJ42" s="106">
        <v>1.0838333063000001</v>
      </c>
      <c r="AK42" s="106">
        <v>1.0371569281999999</v>
      </c>
      <c r="AL42" s="106">
        <v>1.1326103157</v>
      </c>
      <c r="AM42" s="106">
        <v>0.19782157280000001</v>
      </c>
      <c r="AN42" s="106">
        <v>1.0380850219</v>
      </c>
      <c r="AO42" s="106">
        <v>0.98067913659999995</v>
      </c>
      <c r="AP42" s="106">
        <v>1.0988512679</v>
      </c>
      <c r="AQ42" s="106">
        <v>0.39814563019999999</v>
      </c>
      <c r="AR42" s="106">
        <v>0.97512261180000004</v>
      </c>
      <c r="AS42" s="106">
        <v>0.91977247439999998</v>
      </c>
      <c r="AT42" s="106">
        <v>1.033803614</v>
      </c>
      <c r="AU42" s="104" t="s">
        <v>28</v>
      </c>
      <c r="AV42" s="104" t="s">
        <v>28</v>
      </c>
      <c r="AW42" s="104">
        <v>3</v>
      </c>
      <c r="AX42" s="104" t="s">
        <v>28</v>
      </c>
      <c r="AY42" s="104" t="s">
        <v>28</v>
      </c>
      <c r="AZ42" s="104" t="s">
        <v>28</v>
      </c>
      <c r="BA42" s="104" t="s">
        <v>28</v>
      </c>
      <c r="BB42" s="104" t="s">
        <v>28</v>
      </c>
      <c r="BC42" s="110">
        <v>-3</v>
      </c>
      <c r="BD42" s="111">
        <v>3004</v>
      </c>
      <c r="BE42" s="111">
        <v>3140</v>
      </c>
      <c r="BF42" s="111">
        <v>3507</v>
      </c>
    </row>
    <row r="43" spans="1:93" x14ac:dyDescent="0.3">
      <c r="A43" s="10"/>
      <c r="B43" t="s">
        <v>140</v>
      </c>
      <c r="C43" s="104">
        <v>630</v>
      </c>
      <c r="D43" s="118">
        <v>2719</v>
      </c>
      <c r="E43" s="116">
        <v>23.909778664000001</v>
      </c>
      <c r="F43" s="106">
        <v>21.989523021</v>
      </c>
      <c r="G43" s="106">
        <v>25.997722425999999</v>
      </c>
      <c r="H43" s="106">
        <v>5.20043247E-2</v>
      </c>
      <c r="I43" s="107">
        <v>23.170283191999999</v>
      </c>
      <c r="J43" s="106">
        <v>21.429826781999999</v>
      </c>
      <c r="K43" s="106">
        <v>25.052093452000001</v>
      </c>
      <c r="L43" s="106">
        <v>1.0865428568</v>
      </c>
      <c r="M43" s="106">
        <v>0.99927981340000005</v>
      </c>
      <c r="N43" s="106">
        <v>1.181426227</v>
      </c>
      <c r="O43" s="118">
        <v>620</v>
      </c>
      <c r="P43" s="118">
        <v>2735</v>
      </c>
      <c r="Q43" s="116">
        <v>22.704441623000001</v>
      </c>
      <c r="R43" s="106">
        <v>20.8666853</v>
      </c>
      <c r="S43" s="106">
        <v>24.704051553999999</v>
      </c>
      <c r="T43" s="106">
        <v>0.34308690050000001</v>
      </c>
      <c r="U43" s="107">
        <v>22.669104205</v>
      </c>
      <c r="V43" s="106">
        <v>20.953148078000002</v>
      </c>
      <c r="W43" s="106">
        <v>24.525588399</v>
      </c>
      <c r="X43" s="106">
        <v>1.0416746164999999</v>
      </c>
      <c r="Y43" s="106">
        <v>0.95735877449999995</v>
      </c>
      <c r="Z43" s="106">
        <v>1.1334162651999999</v>
      </c>
      <c r="AA43" s="118">
        <v>666</v>
      </c>
      <c r="AB43" s="118">
        <v>2783</v>
      </c>
      <c r="AC43" s="116">
        <v>22.970147053000002</v>
      </c>
      <c r="AD43" s="106">
        <v>21.160679061</v>
      </c>
      <c r="AE43" s="106">
        <v>24.93434422</v>
      </c>
      <c r="AF43" s="106">
        <v>1.9316799400000001E-2</v>
      </c>
      <c r="AG43" s="107">
        <v>23.931009702000001</v>
      </c>
      <c r="AH43" s="106">
        <v>22.180821814000002</v>
      </c>
      <c r="AI43" s="106">
        <v>25.819296964999999</v>
      </c>
      <c r="AJ43" s="106">
        <v>1.1028894726</v>
      </c>
      <c r="AK43" s="106">
        <v>1.0160096109000001</v>
      </c>
      <c r="AL43" s="106">
        <v>1.1971985064999999</v>
      </c>
      <c r="AM43" s="106">
        <v>0.8420190031</v>
      </c>
      <c r="AN43" s="106">
        <v>1.0117027951999999</v>
      </c>
      <c r="AO43" s="106">
        <v>0.90232693630000005</v>
      </c>
      <c r="AP43" s="106">
        <v>1.1343366851000001</v>
      </c>
      <c r="AQ43" s="106">
        <v>0.38033685080000001</v>
      </c>
      <c r="AR43" s="106">
        <v>0.94958811379999997</v>
      </c>
      <c r="AS43" s="106">
        <v>0.8459520317</v>
      </c>
      <c r="AT43" s="106">
        <v>1.0659204683000001</v>
      </c>
      <c r="AU43" s="104" t="s">
        <v>28</v>
      </c>
      <c r="AV43" s="104" t="s">
        <v>28</v>
      </c>
      <c r="AW43" s="104" t="s">
        <v>28</v>
      </c>
      <c r="AX43" s="104" t="s">
        <v>28</v>
      </c>
      <c r="AY43" s="104" t="s">
        <v>28</v>
      </c>
      <c r="AZ43" s="104" t="s">
        <v>28</v>
      </c>
      <c r="BA43" s="104" t="s">
        <v>28</v>
      </c>
      <c r="BB43" s="104" t="s">
        <v>28</v>
      </c>
      <c r="BC43" s="110" t="s">
        <v>28</v>
      </c>
      <c r="BD43" s="111">
        <v>630</v>
      </c>
      <c r="BE43" s="111">
        <v>620</v>
      </c>
      <c r="BF43" s="111">
        <v>666</v>
      </c>
    </row>
    <row r="44" spans="1:93" x14ac:dyDescent="0.3">
      <c r="A44" s="10"/>
      <c r="B44" t="s">
        <v>137</v>
      </c>
      <c r="C44" s="104">
        <v>1211</v>
      </c>
      <c r="D44" s="118">
        <v>5032</v>
      </c>
      <c r="E44" s="116">
        <v>20.812823861999998</v>
      </c>
      <c r="F44" s="106">
        <v>19.517755112</v>
      </c>
      <c r="G44" s="106">
        <v>22.193824783</v>
      </c>
      <c r="H44" s="106">
        <v>8.9167012899999995E-2</v>
      </c>
      <c r="I44" s="107">
        <v>24.065977742000001</v>
      </c>
      <c r="J44" s="106">
        <v>22.748003808</v>
      </c>
      <c r="K44" s="106">
        <v>25.460312455</v>
      </c>
      <c r="L44" s="106">
        <v>0.94580654279999998</v>
      </c>
      <c r="M44" s="106">
        <v>0.88695414939999995</v>
      </c>
      <c r="N44" s="106">
        <v>1.0085639905999999</v>
      </c>
      <c r="O44" s="118">
        <v>1365</v>
      </c>
      <c r="P44" s="118">
        <v>5161</v>
      </c>
      <c r="Q44" s="116">
        <v>22.601493273999999</v>
      </c>
      <c r="R44" s="106">
        <v>21.253397989</v>
      </c>
      <c r="S44" s="106">
        <v>24.035097750999999</v>
      </c>
      <c r="T44" s="106">
        <v>0.247519615</v>
      </c>
      <c r="U44" s="107">
        <v>26.448362719999999</v>
      </c>
      <c r="V44" s="106">
        <v>25.081855543</v>
      </c>
      <c r="W44" s="106">
        <v>27.889319807</v>
      </c>
      <c r="X44" s="106">
        <v>1.0369513695999999</v>
      </c>
      <c r="Y44" s="106">
        <v>0.97510106470000002</v>
      </c>
      <c r="Z44" s="106">
        <v>1.1027248168999999</v>
      </c>
      <c r="AA44" s="118">
        <v>1491</v>
      </c>
      <c r="AB44" s="118">
        <v>5465</v>
      </c>
      <c r="AC44" s="116">
        <v>22.610655458</v>
      </c>
      <c r="AD44" s="106">
        <v>21.301477205000001</v>
      </c>
      <c r="AE44" s="106">
        <v>24.000295159</v>
      </c>
      <c r="AF44" s="106">
        <v>6.9380249E-3</v>
      </c>
      <c r="AG44" s="107">
        <v>27.282708143000001</v>
      </c>
      <c r="AH44" s="106">
        <v>25.932436065000001</v>
      </c>
      <c r="AI44" s="106">
        <v>28.703287331999999</v>
      </c>
      <c r="AJ44" s="106">
        <v>1.0856288301000001</v>
      </c>
      <c r="AK44" s="106">
        <v>1.0227698981</v>
      </c>
      <c r="AL44" s="106">
        <v>1.1523510411</v>
      </c>
      <c r="AM44" s="106">
        <v>0.99218182980000003</v>
      </c>
      <c r="AN44" s="106">
        <v>1.0004053796000001</v>
      </c>
      <c r="AO44" s="106">
        <v>0.92250471209999996</v>
      </c>
      <c r="AP44" s="106">
        <v>1.0848843483999999</v>
      </c>
      <c r="AQ44" s="106">
        <v>5.5654063400000002E-2</v>
      </c>
      <c r="AR44" s="106">
        <v>1.0859407365</v>
      </c>
      <c r="AS44" s="106">
        <v>0.99801035270000005</v>
      </c>
      <c r="AT44" s="106">
        <v>1.1816182868</v>
      </c>
      <c r="AU44" s="104" t="s">
        <v>28</v>
      </c>
      <c r="AV44" s="104" t="s">
        <v>28</v>
      </c>
      <c r="AW44" s="104" t="s">
        <v>28</v>
      </c>
      <c r="AX44" s="104" t="s">
        <v>28</v>
      </c>
      <c r="AY44" s="104" t="s">
        <v>28</v>
      </c>
      <c r="AZ44" s="104" t="s">
        <v>28</v>
      </c>
      <c r="BA44" s="104" t="s">
        <v>28</v>
      </c>
      <c r="BB44" s="104" t="s">
        <v>28</v>
      </c>
      <c r="BC44" s="110" t="s">
        <v>28</v>
      </c>
      <c r="BD44" s="111">
        <v>1211</v>
      </c>
      <c r="BE44" s="111">
        <v>1365</v>
      </c>
      <c r="BF44" s="111">
        <v>1491</v>
      </c>
    </row>
    <row r="45" spans="1:93" x14ac:dyDescent="0.3">
      <c r="A45" s="10"/>
      <c r="B45" t="s">
        <v>139</v>
      </c>
      <c r="C45" s="104">
        <v>1481</v>
      </c>
      <c r="D45" s="118">
        <v>6760</v>
      </c>
      <c r="E45" s="116">
        <v>22.653221028000001</v>
      </c>
      <c r="F45" s="106">
        <v>21.361001953999999</v>
      </c>
      <c r="G45" s="106">
        <v>24.023612004</v>
      </c>
      <c r="H45" s="106">
        <v>0.33292779220000002</v>
      </c>
      <c r="I45" s="107">
        <v>21.908284024</v>
      </c>
      <c r="J45" s="106">
        <v>20.820439999000001</v>
      </c>
      <c r="K45" s="106">
        <v>23.052966646000002</v>
      </c>
      <c r="L45" s="106">
        <v>1.0294405414000001</v>
      </c>
      <c r="M45" s="106">
        <v>0.97071764709999997</v>
      </c>
      <c r="N45" s="106">
        <v>1.0917158365999999</v>
      </c>
      <c r="O45" s="118">
        <v>1759</v>
      </c>
      <c r="P45" s="118">
        <v>7492</v>
      </c>
      <c r="Q45" s="116">
        <v>24.182792974000002</v>
      </c>
      <c r="R45" s="106">
        <v>22.888556351999998</v>
      </c>
      <c r="S45" s="106">
        <v>25.550212385999998</v>
      </c>
      <c r="T45" s="106">
        <v>2.133739E-4</v>
      </c>
      <c r="U45" s="107">
        <v>23.478376935</v>
      </c>
      <c r="V45" s="106">
        <v>22.406425730999999</v>
      </c>
      <c r="W45" s="106">
        <v>24.601611614999999</v>
      </c>
      <c r="X45" s="106">
        <v>1.1095010401000001</v>
      </c>
      <c r="Y45" s="106">
        <v>1.0501217583</v>
      </c>
      <c r="Z45" s="106">
        <v>1.1722379317</v>
      </c>
      <c r="AA45" s="118">
        <v>1880</v>
      </c>
      <c r="AB45" s="118">
        <v>8071</v>
      </c>
      <c r="AC45" s="116">
        <v>23.396485679000001</v>
      </c>
      <c r="AD45" s="106">
        <v>22.172432245</v>
      </c>
      <c r="AE45" s="106">
        <v>24.688114324000001</v>
      </c>
      <c r="AF45" s="106">
        <v>2.2076300000000001E-5</v>
      </c>
      <c r="AG45" s="107">
        <v>23.293272209000001</v>
      </c>
      <c r="AH45" s="106">
        <v>22.263785147</v>
      </c>
      <c r="AI45" s="106">
        <v>24.370363199</v>
      </c>
      <c r="AJ45" s="106">
        <v>1.1233597108</v>
      </c>
      <c r="AK45" s="106">
        <v>1.0645879649000001</v>
      </c>
      <c r="AL45" s="106">
        <v>1.1853760153999999</v>
      </c>
      <c r="AM45" s="106">
        <v>0.3664865846</v>
      </c>
      <c r="AN45" s="106">
        <v>0.96748484359999998</v>
      </c>
      <c r="AO45" s="106">
        <v>0.90050754889999995</v>
      </c>
      <c r="AP45" s="106">
        <v>1.0394437269000001</v>
      </c>
      <c r="AQ45" s="106">
        <v>8.9759526699999995E-2</v>
      </c>
      <c r="AR45" s="106">
        <v>1.0675211681000001</v>
      </c>
      <c r="AS45" s="106">
        <v>0.98991159070000001</v>
      </c>
      <c r="AT45" s="106">
        <v>1.1512153762999999</v>
      </c>
      <c r="AU45" s="104" t="s">
        <v>28</v>
      </c>
      <c r="AV45" s="104">
        <v>2</v>
      </c>
      <c r="AW45" s="104">
        <v>3</v>
      </c>
      <c r="AX45" s="104" t="s">
        <v>28</v>
      </c>
      <c r="AY45" s="104" t="s">
        <v>28</v>
      </c>
      <c r="AZ45" s="104" t="s">
        <v>28</v>
      </c>
      <c r="BA45" s="104" t="s">
        <v>28</v>
      </c>
      <c r="BB45" s="104" t="s">
        <v>28</v>
      </c>
      <c r="BC45" s="110" t="s">
        <v>231</v>
      </c>
      <c r="BD45" s="111">
        <v>1481</v>
      </c>
      <c r="BE45" s="111">
        <v>1759</v>
      </c>
      <c r="BF45" s="111">
        <v>1880</v>
      </c>
    </row>
    <row r="46" spans="1:93" x14ac:dyDescent="0.3">
      <c r="A46" s="10"/>
      <c r="B46" t="s">
        <v>143</v>
      </c>
      <c r="C46" s="104">
        <v>710</v>
      </c>
      <c r="D46" s="118">
        <v>3297</v>
      </c>
      <c r="E46" s="116">
        <v>21.161031468000001</v>
      </c>
      <c r="F46" s="106">
        <v>19.545547612</v>
      </c>
      <c r="G46" s="106">
        <v>22.91003873</v>
      </c>
      <c r="H46" s="106">
        <v>0.33423177580000002</v>
      </c>
      <c r="I46" s="107">
        <v>21.534728541</v>
      </c>
      <c r="J46" s="106">
        <v>20.007571467999998</v>
      </c>
      <c r="K46" s="106">
        <v>23.178451921000001</v>
      </c>
      <c r="L46" s="106">
        <v>0.9616302981</v>
      </c>
      <c r="M46" s="106">
        <v>0.8882171365</v>
      </c>
      <c r="N46" s="106">
        <v>1.041111224</v>
      </c>
      <c r="O46" s="118">
        <v>725</v>
      </c>
      <c r="P46" s="118">
        <v>3330</v>
      </c>
      <c r="Q46" s="116">
        <v>21.106667746999999</v>
      </c>
      <c r="R46" s="106">
        <v>19.507308165000001</v>
      </c>
      <c r="S46" s="106">
        <v>22.837155163999999</v>
      </c>
      <c r="T46" s="106">
        <v>0.4240255543</v>
      </c>
      <c r="U46" s="107">
        <v>21.771771772000001</v>
      </c>
      <c r="V46" s="106">
        <v>20.243282757999999</v>
      </c>
      <c r="W46" s="106">
        <v>23.415670853999998</v>
      </c>
      <c r="X46" s="106">
        <v>0.96836911449999996</v>
      </c>
      <c r="Y46" s="106">
        <v>0.89499086080000001</v>
      </c>
      <c r="Z46" s="106">
        <v>1.0477634835</v>
      </c>
      <c r="AA46" s="118">
        <v>832</v>
      </c>
      <c r="AB46" s="118">
        <v>3463</v>
      </c>
      <c r="AC46" s="116">
        <v>22.529291656000002</v>
      </c>
      <c r="AD46" s="106">
        <v>20.915173735</v>
      </c>
      <c r="AE46" s="106">
        <v>24.267978309</v>
      </c>
      <c r="AF46" s="106">
        <v>3.8355278499999999E-2</v>
      </c>
      <c r="AG46" s="107">
        <v>24.025411493</v>
      </c>
      <c r="AH46" s="106">
        <v>22.4471253</v>
      </c>
      <c r="AI46" s="106">
        <v>25.714669013999998</v>
      </c>
      <c r="AJ46" s="106">
        <v>1.0817222256000001</v>
      </c>
      <c r="AK46" s="106">
        <v>1.0042219093</v>
      </c>
      <c r="AL46" s="106">
        <v>1.1652035894999999</v>
      </c>
      <c r="AM46" s="106">
        <v>0.2222268745</v>
      </c>
      <c r="AN46" s="106">
        <v>1.0674016346999999</v>
      </c>
      <c r="AO46" s="106">
        <v>0.9612620086</v>
      </c>
      <c r="AP46" s="106">
        <v>1.1852608753</v>
      </c>
      <c r="AQ46" s="106">
        <v>0.96288297389999999</v>
      </c>
      <c r="AR46" s="106">
        <v>0.99743095130000003</v>
      </c>
      <c r="AS46" s="106">
        <v>0.89501714170000002</v>
      </c>
      <c r="AT46" s="106">
        <v>1.1115636297</v>
      </c>
      <c r="AU46" s="104" t="s">
        <v>28</v>
      </c>
      <c r="AV46" s="104" t="s">
        <v>28</v>
      </c>
      <c r="AW46" s="104" t="s">
        <v>28</v>
      </c>
      <c r="AX46" s="104" t="s">
        <v>28</v>
      </c>
      <c r="AY46" s="104" t="s">
        <v>28</v>
      </c>
      <c r="AZ46" s="104" t="s">
        <v>28</v>
      </c>
      <c r="BA46" s="104" t="s">
        <v>28</v>
      </c>
      <c r="BB46" s="104" t="s">
        <v>28</v>
      </c>
      <c r="BC46" s="110" t="s">
        <v>28</v>
      </c>
      <c r="BD46" s="111">
        <v>710</v>
      </c>
      <c r="BE46" s="111">
        <v>725</v>
      </c>
      <c r="BF46" s="111">
        <v>832</v>
      </c>
    </row>
    <row r="47" spans="1:93" x14ac:dyDescent="0.3">
      <c r="A47" s="10"/>
      <c r="B47" t="s">
        <v>145</v>
      </c>
      <c r="C47" s="104">
        <v>1006</v>
      </c>
      <c r="D47" s="118">
        <v>4500</v>
      </c>
      <c r="E47" s="116">
        <v>25.205813632000002</v>
      </c>
      <c r="F47" s="106">
        <v>23.539630424999999</v>
      </c>
      <c r="G47" s="106">
        <v>26.989932695</v>
      </c>
      <c r="H47" s="106">
        <v>9.9608499999999993E-5</v>
      </c>
      <c r="I47" s="107">
        <v>22.355555555999999</v>
      </c>
      <c r="J47" s="106">
        <v>21.015924578</v>
      </c>
      <c r="K47" s="106">
        <v>23.780579452000001</v>
      </c>
      <c r="L47" s="106">
        <v>1.1454391584000001</v>
      </c>
      <c r="M47" s="106">
        <v>1.0697220434000001</v>
      </c>
      <c r="N47" s="106">
        <v>1.2265156857999999</v>
      </c>
      <c r="O47" s="118">
        <v>1071</v>
      </c>
      <c r="P47" s="118">
        <v>4842</v>
      </c>
      <c r="Q47" s="116">
        <v>24.992378070000001</v>
      </c>
      <c r="R47" s="106">
        <v>23.381858263000002</v>
      </c>
      <c r="S47" s="106">
        <v>26.713828924000001</v>
      </c>
      <c r="T47" s="106">
        <v>5.66337E-5</v>
      </c>
      <c r="U47" s="107">
        <v>22.118959107999999</v>
      </c>
      <c r="V47" s="106">
        <v>20.833145477999999</v>
      </c>
      <c r="W47" s="106">
        <v>23.484132654</v>
      </c>
      <c r="X47" s="106">
        <v>1.1466446201</v>
      </c>
      <c r="Y47" s="106">
        <v>1.0727543378</v>
      </c>
      <c r="Z47" s="106">
        <v>1.2256243937</v>
      </c>
      <c r="AA47" s="118">
        <v>1290</v>
      </c>
      <c r="AB47" s="118">
        <v>5092</v>
      </c>
      <c r="AC47" s="116">
        <v>27.702618835999999</v>
      </c>
      <c r="AD47" s="106">
        <v>26.042340918000001</v>
      </c>
      <c r="AE47" s="106">
        <v>29.468744488999999</v>
      </c>
      <c r="AF47" s="106">
        <v>1.474882E-19</v>
      </c>
      <c r="AG47" s="107">
        <v>25.333857031000001</v>
      </c>
      <c r="AH47" s="106">
        <v>23.988434391999998</v>
      </c>
      <c r="AI47" s="106">
        <v>26.754739452999999</v>
      </c>
      <c r="AJ47" s="106">
        <v>1.3301145442</v>
      </c>
      <c r="AK47" s="106">
        <v>1.2503979001000001</v>
      </c>
      <c r="AL47" s="106">
        <v>1.4149133652000001</v>
      </c>
      <c r="AM47" s="106">
        <v>1.9718477500000001E-2</v>
      </c>
      <c r="AN47" s="106">
        <v>1.1084426923999999</v>
      </c>
      <c r="AO47" s="106">
        <v>1.0165479948</v>
      </c>
      <c r="AP47" s="106">
        <v>1.2086445584000001</v>
      </c>
      <c r="AQ47" s="106">
        <v>0.85514585139999999</v>
      </c>
      <c r="AR47" s="106">
        <v>0.99153228829999995</v>
      </c>
      <c r="AS47" s="106">
        <v>0.90501673989999998</v>
      </c>
      <c r="AT47" s="106">
        <v>1.0863183357999999</v>
      </c>
      <c r="AU47" s="104">
        <v>1</v>
      </c>
      <c r="AV47" s="104">
        <v>2</v>
      </c>
      <c r="AW47" s="104">
        <v>3</v>
      </c>
      <c r="AX47" s="104" t="s">
        <v>28</v>
      </c>
      <c r="AY47" s="104" t="s">
        <v>28</v>
      </c>
      <c r="AZ47" s="104" t="s">
        <v>28</v>
      </c>
      <c r="BA47" s="104" t="s">
        <v>28</v>
      </c>
      <c r="BB47" s="104" t="s">
        <v>28</v>
      </c>
      <c r="BC47" s="110" t="s">
        <v>230</v>
      </c>
      <c r="BD47" s="111">
        <v>1006</v>
      </c>
      <c r="BE47" s="111">
        <v>1071</v>
      </c>
      <c r="BF47" s="111">
        <v>1290</v>
      </c>
      <c r="BQ47" s="52"/>
      <c r="CO47" s="4"/>
    </row>
    <row r="48" spans="1:93" x14ac:dyDescent="0.3">
      <c r="A48" s="10"/>
      <c r="B48" t="s">
        <v>97</v>
      </c>
      <c r="C48" s="104">
        <v>2064</v>
      </c>
      <c r="D48" s="118">
        <v>7743</v>
      </c>
      <c r="E48" s="116">
        <v>26.226746895000002</v>
      </c>
      <c r="F48" s="106">
        <v>24.898263399000001</v>
      </c>
      <c r="G48" s="106">
        <v>27.626113582999999</v>
      </c>
      <c r="H48" s="106">
        <v>3.6668490000000002E-11</v>
      </c>
      <c r="I48" s="107">
        <v>26.656334754</v>
      </c>
      <c r="J48" s="106">
        <v>25.530798878999999</v>
      </c>
      <c r="K48" s="106">
        <v>27.831490345999999</v>
      </c>
      <c r="L48" s="106">
        <v>1.1918338892</v>
      </c>
      <c r="M48" s="106">
        <v>1.1314630145</v>
      </c>
      <c r="N48" s="106">
        <v>1.2554259407999999</v>
      </c>
      <c r="O48" s="118">
        <v>2134</v>
      </c>
      <c r="P48" s="118">
        <v>8282</v>
      </c>
      <c r="Q48" s="116">
        <v>24.763608856000001</v>
      </c>
      <c r="R48" s="106">
        <v>23.523855621999999</v>
      </c>
      <c r="S48" s="106">
        <v>26.068699511999998</v>
      </c>
      <c r="T48" s="106">
        <v>1.1100392000000001E-6</v>
      </c>
      <c r="U48" s="107">
        <v>25.766723014</v>
      </c>
      <c r="V48" s="106">
        <v>24.696363782999999</v>
      </c>
      <c r="W48" s="106">
        <v>26.883472429000001</v>
      </c>
      <c r="X48" s="106">
        <v>1.1361487406999999</v>
      </c>
      <c r="Y48" s="106">
        <v>1.0792691443</v>
      </c>
      <c r="Z48" s="106">
        <v>1.1960260031000001</v>
      </c>
      <c r="AA48" s="118">
        <v>2253</v>
      </c>
      <c r="AB48" s="118">
        <v>8496</v>
      </c>
      <c r="AC48" s="116">
        <v>24.9944004</v>
      </c>
      <c r="AD48" s="106">
        <v>23.765190530999998</v>
      </c>
      <c r="AE48" s="106">
        <v>26.287188842999999</v>
      </c>
      <c r="AF48" s="106">
        <v>1.354681E-12</v>
      </c>
      <c r="AG48" s="107">
        <v>26.518361582000001</v>
      </c>
      <c r="AH48" s="106">
        <v>25.445660891999999</v>
      </c>
      <c r="AI48" s="106">
        <v>27.636283607999999</v>
      </c>
      <c r="AJ48" s="106">
        <v>1.2000820460999999</v>
      </c>
      <c r="AK48" s="106">
        <v>1.1410627189</v>
      </c>
      <c r="AL48" s="106">
        <v>1.2621540372</v>
      </c>
      <c r="AM48" s="106">
        <v>0.78434296120000002</v>
      </c>
      <c r="AN48" s="106">
        <v>1.0093197864000001</v>
      </c>
      <c r="AO48" s="106">
        <v>0.94444105339999995</v>
      </c>
      <c r="AP48" s="106">
        <v>1.0786553883000001</v>
      </c>
      <c r="AQ48" s="106">
        <v>9.5728529899999998E-2</v>
      </c>
      <c r="AR48" s="106">
        <v>0.94421198920000005</v>
      </c>
      <c r="AS48" s="106">
        <v>0.88254879450000001</v>
      </c>
      <c r="AT48" s="106">
        <v>1.0101835572</v>
      </c>
      <c r="AU48" s="104">
        <v>1</v>
      </c>
      <c r="AV48" s="104">
        <v>2</v>
      </c>
      <c r="AW48" s="104">
        <v>3</v>
      </c>
      <c r="AX48" s="104" t="s">
        <v>28</v>
      </c>
      <c r="AY48" s="104" t="s">
        <v>28</v>
      </c>
      <c r="AZ48" s="104" t="s">
        <v>28</v>
      </c>
      <c r="BA48" s="104" t="s">
        <v>28</v>
      </c>
      <c r="BB48" s="104" t="s">
        <v>28</v>
      </c>
      <c r="BC48" s="110" t="s">
        <v>230</v>
      </c>
      <c r="BD48" s="111">
        <v>2064</v>
      </c>
      <c r="BE48" s="111">
        <v>2134</v>
      </c>
      <c r="BF48" s="111">
        <v>2253</v>
      </c>
    </row>
    <row r="49" spans="1:93" x14ac:dyDescent="0.3">
      <c r="A49" s="10"/>
      <c r="B49" t="s">
        <v>144</v>
      </c>
      <c r="C49" s="104">
        <v>1341</v>
      </c>
      <c r="D49" s="118">
        <v>4884</v>
      </c>
      <c r="E49" s="116">
        <v>29.661818012000001</v>
      </c>
      <c r="F49" s="106">
        <v>27.909421329000001</v>
      </c>
      <c r="G49" s="106">
        <v>31.524245430000001</v>
      </c>
      <c r="H49" s="106">
        <v>7.2771159999999999E-22</v>
      </c>
      <c r="I49" s="107">
        <v>27.457002457000002</v>
      </c>
      <c r="J49" s="106">
        <v>26.026078781999999</v>
      </c>
      <c r="K49" s="106">
        <v>28.966598858000001</v>
      </c>
      <c r="L49" s="106">
        <v>1.3479353755000001</v>
      </c>
      <c r="M49" s="106">
        <v>1.2683004226000001</v>
      </c>
      <c r="N49" s="106">
        <v>1.4325705046999999</v>
      </c>
      <c r="O49" s="118">
        <v>1341</v>
      </c>
      <c r="P49" s="118">
        <v>4662</v>
      </c>
      <c r="Q49" s="116">
        <v>30.447153500999999</v>
      </c>
      <c r="R49" s="106">
        <v>28.649256400999999</v>
      </c>
      <c r="S49" s="106">
        <v>32.357878450000001</v>
      </c>
      <c r="T49" s="106">
        <v>5.1006270000000003E-27</v>
      </c>
      <c r="U49" s="107">
        <v>28.764478764</v>
      </c>
      <c r="V49" s="106">
        <v>27.265415867000002</v>
      </c>
      <c r="W49" s="106">
        <v>30.345960708</v>
      </c>
      <c r="X49" s="106">
        <v>1.3969084759999999</v>
      </c>
      <c r="Y49" s="106">
        <v>1.3144213660999999</v>
      </c>
      <c r="Z49" s="106">
        <v>1.4845721019</v>
      </c>
      <c r="AA49" s="118">
        <v>1347</v>
      </c>
      <c r="AB49" s="118">
        <v>5207</v>
      </c>
      <c r="AC49" s="116">
        <v>27.332437890000001</v>
      </c>
      <c r="AD49" s="106">
        <v>25.721471822000002</v>
      </c>
      <c r="AE49" s="106">
        <v>29.044300658000001</v>
      </c>
      <c r="AF49" s="106">
        <v>1.7914459999999998E-18</v>
      </c>
      <c r="AG49" s="107">
        <v>25.869022470000001</v>
      </c>
      <c r="AH49" s="106">
        <v>24.523782884999999</v>
      </c>
      <c r="AI49" s="106">
        <v>27.288054485</v>
      </c>
      <c r="AJ49" s="106">
        <v>1.3123406628000001</v>
      </c>
      <c r="AK49" s="106">
        <v>1.2349916797</v>
      </c>
      <c r="AL49" s="106">
        <v>1.3945341038000001</v>
      </c>
      <c r="AM49" s="106">
        <v>9.3766809999999996E-3</v>
      </c>
      <c r="AN49" s="106">
        <v>0.89770092589999995</v>
      </c>
      <c r="AO49" s="106">
        <v>0.82751085579999994</v>
      </c>
      <c r="AP49" s="106">
        <v>0.97384456860000002</v>
      </c>
      <c r="AQ49" s="106">
        <v>0.52947663990000005</v>
      </c>
      <c r="AR49" s="106">
        <v>1.0264763100000001</v>
      </c>
      <c r="AS49" s="106">
        <v>0.94618204750000001</v>
      </c>
      <c r="AT49" s="106">
        <v>1.1135844501000001</v>
      </c>
      <c r="AU49" s="104">
        <v>1</v>
      </c>
      <c r="AV49" s="104">
        <v>2</v>
      </c>
      <c r="AW49" s="104">
        <v>3</v>
      </c>
      <c r="AX49" s="104" t="s">
        <v>28</v>
      </c>
      <c r="AY49" s="104" t="s">
        <v>28</v>
      </c>
      <c r="AZ49" s="104" t="s">
        <v>28</v>
      </c>
      <c r="BA49" s="104" t="s">
        <v>28</v>
      </c>
      <c r="BB49" s="104" t="s">
        <v>28</v>
      </c>
      <c r="BC49" s="110" t="s">
        <v>230</v>
      </c>
      <c r="BD49" s="111">
        <v>1341</v>
      </c>
      <c r="BE49" s="111">
        <v>1341</v>
      </c>
      <c r="BF49" s="111">
        <v>1347</v>
      </c>
      <c r="BQ49" s="52"/>
    </row>
    <row r="50" spans="1:93" x14ac:dyDescent="0.3">
      <c r="A50" s="10"/>
      <c r="B50" t="s">
        <v>146</v>
      </c>
      <c r="C50" s="104">
        <v>1315</v>
      </c>
      <c r="D50" s="118">
        <v>4110</v>
      </c>
      <c r="E50" s="116">
        <v>37.019693457000002</v>
      </c>
      <c r="F50" s="106">
        <v>34.810107866000003</v>
      </c>
      <c r="G50" s="106">
        <v>39.369533382</v>
      </c>
      <c r="H50" s="106">
        <v>1.229503E-61</v>
      </c>
      <c r="I50" s="107">
        <v>31.99513382</v>
      </c>
      <c r="J50" s="106">
        <v>30.311740958000001</v>
      </c>
      <c r="K50" s="106">
        <v>33.772015588000002</v>
      </c>
      <c r="L50" s="106">
        <v>1.6823026282</v>
      </c>
      <c r="M50" s="106">
        <v>1.5818914335000001</v>
      </c>
      <c r="N50" s="106">
        <v>1.7890874639000001</v>
      </c>
      <c r="O50" s="118">
        <v>1249</v>
      </c>
      <c r="P50" s="118">
        <v>4245</v>
      </c>
      <c r="Q50" s="116">
        <v>33.394333174000003</v>
      </c>
      <c r="R50" s="106">
        <v>31.361778905000001</v>
      </c>
      <c r="S50" s="106">
        <v>35.558617116000001</v>
      </c>
      <c r="T50" s="106">
        <v>1.8552649999999999E-40</v>
      </c>
      <c r="U50" s="107">
        <v>29.422850411999999</v>
      </c>
      <c r="V50" s="106">
        <v>27.835529844</v>
      </c>
      <c r="W50" s="106">
        <v>31.100687906000001</v>
      </c>
      <c r="X50" s="106">
        <v>1.5321244088999999</v>
      </c>
      <c r="Y50" s="106">
        <v>1.4388712814</v>
      </c>
      <c r="Z50" s="106">
        <v>1.6314212638000001</v>
      </c>
      <c r="AA50" s="118">
        <v>1330</v>
      </c>
      <c r="AB50" s="118">
        <v>4342</v>
      </c>
      <c r="AC50" s="116">
        <v>33.789323748000001</v>
      </c>
      <c r="AD50" s="106">
        <v>31.780591771000001</v>
      </c>
      <c r="AE50" s="106">
        <v>35.925020136999997</v>
      </c>
      <c r="AF50" s="106">
        <v>5.190048E-54</v>
      </c>
      <c r="AG50" s="107">
        <v>30.631045601</v>
      </c>
      <c r="AH50" s="106">
        <v>29.028294061</v>
      </c>
      <c r="AI50" s="106">
        <v>32.322290543999998</v>
      </c>
      <c r="AJ50" s="106">
        <v>1.6223618143</v>
      </c>
      <c r="AK50" s="106">
        <v>1.5259144844000001</v>
      </c>
      <c r="AL50" s="106">
        <v>1.7249052181</v>
      </c>
      <c r="AM50" s="106">
        <v>0.78193776370000001</v>
      </c>
      <c r="AN50" s="106">
        <v>1.0118280718999999</v>
      </c>
      <c r="AO50" s="106">
        <v>0.93099288899999999</v>
      </c>
      <c r="AP50" s="106">
        <v>1.0996819193</v>
      </c>
      <c r="AQ50" s="106">
        <v>1.5404339E-2</v>
      </c>
      <c r="AR50" s="106">
        <v>0.90206941380000005</v>
      </c>
      <c r="AS50" s="106">
        <v>0.82990723119999998</v>
      </c>
      <c r="AT50" s="106">
        <v>0.98050625020000004</v>
      </c>
      <c r="AU50" s="104">
        <v>1</v>
      </c>
      <c r="AV50" s="104">
        <v>2</v>
      </c>
      <c r="AW50" s="104">
        <v>3</v>
      </c>
      <c r="AX50" s="104" t="s">
        <v>28</v>
      </c>
      <c r="AY50" s="104" t="s">
        <v>28</v>
      </c>
      <c r="AZ50" s="104" t="s">
        <v>28</v>
      </c>
      <c r="BA50" s="104" t="s">
        <v>28</v>
      </c>
      <c r="BB50" s="104" t="s">
        <v>28</v>
      </c>
      <c r="BC50" s="110" t="s">
        <v>230</v>
      </c>
      <c r="BD50" s="111">
        <v>1315</v>
      </c>
      <c r="BE50" s="111">
        <v>1249</v>
      </c>
      <c r="BF50" s="111">
        <v>1330</v>
      </c>
    </row>
    <row r="51" spans="1:93" x14ac:dyDescent="0.3">
      <c r="A51" s="10"/>
      <c r="B51" t="s">
        <v>147</v>
      </c>
      <c r="C51" s="104">
        <v>244</v>
      </c>
      <c r="D51" s="118">
        <v>1909</v>
      </c>
      <c r="E51" s="116">
        <v>17.656816340999999</v>
      </c>
      <c r="F51" s="106">
        <v>15.5168553</v>
      </c>
      <c r="G51" s="106">
        <v>20.091903756000001</v>
      </c>
      <c r="H51" s="106">
        <v>8.3770480000000004E-4</v>
      </c>
      <c r="I51" s="107">
        <v>12.781561027</v>
      </c>
      <c r="J51" s="106">
        <v>11.274344552000001</v>
      </c>
      <c r="K51" s="106">
        <v>14.490270499999999</v>
      </c>
      <c r="L51" s="106">
        <v>0.80238666940000003</v>
      </c>
      <c r="M51" s="106">
        <v>0.70513945460000005</v>
      </c>
      <c r="N51" s="106">
        <v>0.91304544519999997</v>
      </c>
      <c r="O51" s="118">
        <v>294</v>
      </c>
      <c r="P51" s="118">
        <v>2124</v>
      </c>
      <c r="Q51" s="116">
        <v>18.993288150000001</v>
      </c>
      <c r="R51" s="106">
        <v>16.873798126000001</v>
      </c>
      <c r="S51" s="106">
        <v>21.379003828999998</v>
      </c>
      <c r="T51" s="106">
        <v>2.2606747100000001E-2</v>
      </c>
      <c r="U51" s="107">
        <v>13.84180791</v>
      </c>
      <c r="V51" s="106">
        <v>12.346667025</v>
      </c>
      <c r="W51" s="106">
        <v>15.518005452000001</v>
      </c>
      <c r="X51" s="106">
        <v>0.87140773940000005</v>
      </c>
      <c r="Y51" s="106">
        <v>0.77416601929999995</v>
      </c>
      <c r="Z51" s="106">
        <v>0.98086383200000005</v>
      </c>
      <c r="AA51" s="118">
        <v>239</v>
      </c>
      <c r="AB51" s="118">
        <v>2271</v>
      </c>
      <c r="AC51" s="116">
        <v>14.036106279</v>
      </c>
      <c r="AD51" s="106">
        <v>12.320516602</v>
      </c>
      <c r="AE51" s="106">
        <v>15.990585934</v>
      </c>
      <c r="AF51" s="106">
        <v>2.9758639000000001E-9</v>
      </c>
      <c r="AG51" s="107">
        <v>10.523998239000001</v>
      </c>
      <c r="AH51" s="106">
        <v>9.2708833370000008</v>
      </c>
      <c r="AI51" s="106">
        <v>11.946492573</v>
      </c>
      <c r="AJ51" s="106">
        <v>0.67393011530000002</v>
      </c>
      <c r="AK51" s="106">
        <v>0.59155773040000004</v>
      </c>
      <c r="AL51" s="106">
        <v>0.76777257219999995</v>
      </c>
      <c r="AM51" s="106">
        <v>6.501047E-4</v>
      </c>
      <c r="AN51" s="106">
        <v>0.73900349259999998</v>
      </c>
      <c r="AO51" s="106">
        <v>0.62107504359999999</v>
      </c>
      <c r="AP51" s="106">
        <v>0.87932395249999995</v>
      </c>
      <c r="AQ51" s="106">
        <v>0.408286292</v>
      </c>
      <c r="AR51" s="106">
        <v>1.0756915507</v>
      </c>
      <c r="AS51" s="106">
        <v>0.90485893930000005</v>
      </c>
      <c r="AT51" s="106">
        <v>1.2787764612000001</v>
      </c>
      <c r="AU51" s="104">
        <v>1</v>
      </c>
      <c r="AV51" s="104" t="s">
        <v>28</v>
      </c>
      <c r="AW51" s="104">
        <v>3</v>
      </c>
      <c r="AX51" s="104" t="s">
        <v>28</v>
      </c>
      <c r="AY51" s="104" t="s">
        <v>228</v>
      </c>
      <c r="AZ51" s="104" t="s">
        <v>28</v>
      </c>
      <c r="BA51" s="104" t="s">
        <v>28</v>
      </c>
      <c r="BB51" s="104" t="s">
        <v>28</v>
      </c>
      <c r="BC51" s="110" t="s">
        <v>436</v>
      </c>
      <c r="BD51" s="111">
        <v>244</v>
      </c>
      <c r="BE51" s="111">
        <v>294</v>
      </c>
      <c r="BF51" s="111">
        <v>239</v>
      </c>
      <c r="BQ51" s="52"/>
      <c r="CC51" s="4"/>
      <c r="CO51" s="4"/>
    </row>
    <row r="52" spans="1:93" s="3" customFormat="1" x14ac:dyDescent="0.3">
      <c r="A52" s="10"/>
      <c r="B52" s="3" t="s">
        <v>82</v>
      </c>
      <c r="C52" s="114">
        <v>2482</v>
      </c>
      <c r="D52" s="117">
        <v>11596</v>
      </c>
      <c r="E52" s="113">
        <v>23.349440707999999</v>
      </c>
      <c r="F52" s="112">
        <v>22.241886756</v>
      </c>
      <c r="G52" s="112">
        <v>24.512146265999998</v>
      </c>
      <c r="H52" s="112">
        <v>1.67959991E-2</v>
      </c>
      <c r="I52" s="115">
        <v>21.403932390000001</v>
      </c>
      <c r="J52" s="112">
        <v>20.578225412999998</v>
      </c>
      <c r="K52" s="112">
        <v>22.262771088000001</v>
      </c>
      <c r="L52" s="112">
        <v>1.0610791663000001</v>
      </c>
      <c r="M52" s="112">
        <v>1.0107480925000001</v>
      </c>
      <c r="N52" s="112">
        <v>1.1139165195</v>
      </c>
      <c r="O52" s="117">
        <v>2727</v>
      </c>
      <c r="P52" s="117">
        <v>12115</v>
      </c>
      <c r="Q52" s="113">
        <v>24.222114608999998</v>
      </c>
      <c r="R52" s="112">
        <v>23.107911256000001</v>
      </c>
      <c r="S52" s="112">
        <v>25.390041949</v>
      </c>
      <c r="T52" s="112">
        <v>1.12079E-5</v>
      </c>
      <c r="U52" s="115">
        <v>22.509286009</v>
      </c>
      <c r="V52" s="112">
        <v>21.680117709000001</v>
      </c>
      <c r="W52" s="112">
        <v>23.370166316999999</v>
      </c>
      <c r="X52" s="112">
        <v>1.1113051078</v>
      </c>
      <c r="Y52" s="112">
        <v>1.0601857114</v>
      </c>
      <c r="Z52" s="112">
        <v>1.1648893484</v>
      </c>
      <c r="AA52" s="117">
        <v>2784</v>
      </c>
      <c r="AB52" s="117">
        <v>12090</v>
      </c>
      <c r="AC52" s="113">
        <v>24.284729572</v>
      </c>
      <c r="AD52" s="112">
        <v>23.174873152</v>
      </c>
      <c r="AE52" s="112">
        <v>25.447737578000002</v>
      </c>
      <c r="AF52" s="112">
        <v>1.23487E-10</v>
      </c>
      <c r="AG52" s="115">
        <v>23.027295285000001</v>
      </c>
      <c r="AH52" s="112">
        <v>22.187612603000002</v>
      </c>
      <c r="AI52" s="112">
        <v>23.898755475000002</v>
      </c>
      <c r="AJ52" s="112">
        <v>1.1660078853</v>
      </c>
      <c r="AK52" s="112">
        <v>1.1127191989</v>
      </c>
      <c r="AL52" s="112">
        <v>1.2218485938000001</v>
      </c>
      <c r="AM52" s="112">
        <v>0.93315059170000003</v>
      </c>
      <c r="AN52" s="112">
        <v>1.0025850328999999</v>
      </c>
      <c r="AO52" s="112">
        <v>0.94389358160000003</v>
      </c>
      <c r="AP52" s="112">
        <v>1.0649259278000001</v>
      </c>
      <c r="AQ52" s="112">
        <v>0.24338478529999999</v>
      </c>
      <c r="AR52" s="112">
        <v>1.0373745098</v>
      </c>
      <c r="AS52" s="112">
        <v>0.97535349250000003</v>
      </c>
      <c r="AT52" s="112">
        <v>1.1033393348</v>
      </c>
      <c r="AU52" s="114" t="s">
        <v>28</v>
      </c>
      <c r="AV52" s="114">
        <v>2</v>
      </c>
      <c r="AW52" s="114">
        <v>3</v>
      </c>
      <c r="AX52" s="114" t="s">
        <v>28</v>
      </c>
      <c r="AY52" s="114" t="s">
        <v>28</v>
      </c>
      <c r="AZ52" s="114" t="s">
        <v>28</v>
      </c>
      <c r="BA52" s="114" t="s">
        <v>28</v>
      </c>
      <c r="BB52" s="114" t="s">
        <v>28</v>
      </c>
      <c r="BC52" s="108" t="s">
        <v>231</v>
      </c>
      <c r="BD52" s="109">
        <v>2482</v>
      </c>
      <c r="BE52" s="109">
        <v>2727</v>
      </c>
      <c r="BF52" s="109">
        <v>2784</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2443</v>
      </c>
      <c r="D53" s="118">
        <v>11507</v>
      </c>
      <c r="E53" s="116">
        <v>21.051452948000001</v>
      </c>
      <c r="F53" s="106">
        <v>20.042735065999999</v>
      </c>
      <c r="G53" s="106">
        <v>22.110937942</v>
      </c>
      <c r="H53" s="106">
        <v>7.6904861300000002E-2</v>
      </c>
      <c r="I53" s="107">
        <v>21.230555314</v>
      </c>
      <c r="J53" s="106">
        <v>20.405153496000001</v>
      </c>
      <c r="K53" s="106">
        <v>22.089345175999998</v>
      </c>
      <c r="L53" s="106">
        <v>0.95665067199999998</v>
      </c>
      <c r="M53" s="106">
        <v>0.91081105029999998</v>
      </c>
      <c r="N53" s="106">
        <v>1.0047973265000001</v>
      </c>
      <c r="O53" s="118">
        <v>2368</v>
      </c>
      <c r="P53" s="118">
        <v>11510</v>
      </c>
      <c r="Q53" s="116">
        <v>20.218628195000001</v>
      </c>
      <c r="R53" s="106">
        <v>19.239574622999999</v>
      </c>
      <c r="S53" s="106">
        <v>21.247503342000002</v>
      </c>
      <c r="T53" s="106">
        <v>3.0114985000000002E-3</v>
      </c>
      <c r="U53" s="107">
        <v>20.573414421999999</v>
      </c>
      <c r="V53" s="106">
        <v>19.761244447999999</v>
      </c>
      <c r="W53" s="106">
        <v>21.418963875999999</v>
      </c>
      <c r="X53" s="106">
        <v>0.92762606189999997</v>
      </c>
      <c r="Y53" s="106">
        <v>0.88270730669999997</v>
      </c>
      <c r="Z53" s="106">
        <v>0.97483061959999995</v>
      </c>
      <c r="AA53" s="118">
        <v>2549</v>
      </c>
      <c r="AB53" s="118">
        <v>11684</v>
      </c>
      <c r="AC53" s="116">
        <v>21.002517001000001</v>
      </c>
      <c r="AD53" s="106">
        <v>20.008444649000001</v>
      </c>
      <c r="AE53" s="106">
        <v>22.045977490999999</v>
      </c>
      <c r="AF53" s="106">
        <v>0.73479787900000004</v>
      </c>
      <c r="AG53" s="107">
        <v>21.816158850000001</v>
      </c>
      <c r="AH53" s="106">
        <v>20.985468955999998</v>
      </c>
      <c r="AI53" s="106">
        <v>22.679730814999999</v>
      </c>
      <c r="AJ53" s="106">
        <v>1.0084156120000001</v>
      </c>
      <c r="AK53" s="106">
        <v>0.96068618610000001</v>
      </c>
      <c r="AL53" s="106">
        <v>1.0585163618</v>
      </c>
      <c r="AM53" s="106">
        <v>0.24130978750000001</v>
      </c>
      <c r="AN53" s="106">
        <v>1.0387706227</v>
      </c>
      <c r="AO53" s="106">
        <v>0.97473556880000001</v>
      </c>
      <c r="AP53" s="106">
        <v>1.1070124464</v>
      </c>
      <c r="AQ53" s="106">
        <v>0.21642134260000001</v>
      </c>
      <c r="AR53" s="106">
        <v>0.96043860940000003</v>
      </c>
      <c r="AS53" s="106">
        <v>0.9008933335</v>
      </c>
      <c r="AT53" s="106">
        <v>1.0239195785999999</v>
      </c>
      <c r="AU53" s="104" t="s">
        <v>28</v>
      </c>
      <c r="AV53" s="104">
        <v>2</v>
      </c>
      <c r="AW53" s="104" t="s">
        <v>28</v>
      </c>
      <c r="AX53" s="104" t="s">
        <v>28</v>
      </c>
      <c r="AY53" s="104" t="s">
        <v>28</v>
      </c>
      <c r="AZ53" s="104" t="s">
        <v>28</v>
      </c>
      <c r="BA53" s="104" t="s">
        <v>28</v>
      </c>
      <c r="BB53" s="104" t="s">
        <v>28</v>
      </c>
      <c r="BC53" s="110">
        <v>-2</v>
      </c>
      <c r="BD53" s="111">
        <v>2443</v>
      </c>
      <c r="BE53" s="111">
        <v>2368</v>
      </c>
      <c r="BF53" s="111">
        <v>2549</v>
      </c>
    </row>
    <row r="54" spans="1:93" x14ac:dyDescent="0.3">
      <c r="A54" s="10"/>
      <c r="B54" t="s">
        <v>81</v>
      </c>
      <c r="C54" s="104">
        <v>1627</v>
      </c>
      <c r="D54" s="118">
        <v>7407</v>
      </c>
      <c r="E54" s="116">
        <v>24.354203178999999</v>
      </c>
      <c r="F54" s="106">
        <v>23.015170223999998</v>
      </c>
      <c r="G54" s="106">
        <v>25.771141672999999</v>
      </c>
      <c r="H54" s="106">
        <v>4.397809E-4</v>
      </c>
      <c r="I54" s="107">
        <v>21.965708114000002</v>
      </c>
      <c r="J54" s="106">
        <v>20.923892451</v>
      </c>
      <c r="K54" s="106">
        <v>23.059396528000001</v>
      </c>
      <c r="L54" s="106">
        <v>1.1067390404999999</v>
      </c>
      <c r="M54" s="106">
        <v>1.0458887618999999</v>
      </c>
      <c r="N54" s="106">
        <v>1.1711296156</v>
      </c>
      <c r="O54" s="118">
        <v>1913</v>
      </c>
      <c r="P54" s="118">
        <v>8405</v>
      </c>
      <c r="Q54" s="116">
        <v>25.533659798999999</v>
      </c>
      <c r="R54" s="106">
        <v>24.208046457999998</v>
      </c>
      <c r="S54" s="106">
        <v>26.931862670000001</v>
      </c>
      <c r="T54" s="106">
        <v>5.9390557999999999E-9</v>
      </c>
      <c r="U54" s="107">
        <v>22.760261749000001</v>
      </c>
      <c r="V54" s="106">
        <v>21.762852303999999</v>
      </c>
      <c r="W54" s="106">
        <v>23.803383289999999</v>
      </c>
      <c r="X54" s="106">
        <v>1.1714785027000001</v>
      </c>
      <c r="Y54" s="106">
        <v>1.1106596642</v>
      </c>
      <c r="Z54" s="106">
        <v>1.2356277324</v>
      </c>
      <c r="AA54" s="118">
        <v>2264</v>
      </c>
      <c r="AB54" s="118">
        <v>9934</v>
      </c>
      <c r="AC54" s="116">
        <v>25.143508461</v>
      </c>
      <c r="AD54" s="106">
        <v>23.910648568999999</v>
      </c>
      <c r="AE54" s="106">
        <v>26.439935994999999</v>
      </c>
      <c r="AF54" s="106">
        <v>2.101072E-13</v>
      </c>
      <c r="AG54" s="107">
        <v>22.790416750999999</v>
      </c>
      <c r="AH54" s="106">
        <v>21.870712523000002</v>
      </c>
      <c r="AI54" s="106">
        <v>23.748796254999998</v>
      </c>
      <c r="AJ54" s="106">
        <v>1.2072413259999999</v>
      </c>
      <c r="AK54" s="106">
        <v>1.1480467463999999</v>
      </c>
      <c r="AL54" s="106">
        <v>1.2694880445000001</v>
      </c>
      <c r="AM54" s="106">
        <v>0.65643651479999998</v>
      </c>
      <c r="AN54" s="106">
        <v>0.98472011690000005</v>
      </c>
      <c r="AO54" s="106">
        <v>0.92012952069999998</v>
      </c>
      <c r="AP54" s="106">
        <v>1.0538447978000001</v>
      </c>
      <c r="AQ54" s="106">
        <v>0.20128625280000001</v>
      </c>
      <c r="AR54" s="106">
        <v>1.0484292839</v>
      </c>
      <c r="AS54" s="106">
        <v>0.97507352899999999</v>
      </c>
      <c r="AT54" s="106">
        <v>1.1273036654999999</v>
      </c>
      <c r="AU54" s="104">
        <v>1</v>
      </c>
      <c r="AV54" s="104">
        <v>2</v>
      </c>
      <c r="AW54" s="104">
        <v>3</v>
      </c>
      <c r="AX54" s="104" t="s">
        <v>28</v>
      </c>
      <c r="AY54" s="104" t="s">
        <v>28</v>
      </c>
      <c r="AZ54" s="104" t="s">
        <v>28</v>
      </c>
      <c r="BA54" s="104" t="s">
        <v>28</v>
      </c>
      <c r="BB54" s="104" t="s">
        <v>28</v>
      </c>
      <c r="BC54" s="110" t="s">
        <v>230</v>
      </c>
      <c r="BD54" s="111">
        <v>1627</v>
      </c>
      <c r="BE54" s="111">
        <v>1913</v>
      </c>
      <c r="BF54" s="111">
        <v>2264</v>
      </c>
    </row>
    <row r="55" spans="1:93" x14ac:dyDescent="0.3">
      <c r="A55" s="10"/>
      <c r="B55" t="s">
        <v>86</v>
      </c>
      <c r="C55" s="104">
        <v>1814</v>
      </c>
      <c r="D55" s="118">
        <v>8815</v>
      </c>
      <c r="E55" s="116">
        <v>20.912078927</v>
      </c>
      <c r="F55" s="106">
        <v>19.807429839000001</v>
      </c>
      <c r="G55" s="106">
        <v>22.078333664999999</v>
      </c>
      <c r="H55" s="106">
        <v>6.5707206200000007E-2</v>
      </c>
      <c r="I55" s="107">
        <v>20.578559274</v>
      </c>
      <c r="J55" s="106">
        <v>19.653030309999998</v>
      </c>
      <c r="K55" s="106">
        <v>21.547674589</v>
      </c>
      <c r="L55" s="106">
        <v>0.95031703550000002</v>
      </c>
      <c r="M55" s="106">
        <v>0.90011796870000005</v>
      </c>
      <c r="N55" s="106">
        <v>1.0033156755999999</v>
      </c>
      <c r="O55" s="118">
        <v>1810</v>
      </c>
      <c r="P55" s="118">
        <v>9273</v>
      </c>
      <c r="Q55" s="116">
        <v>19.835347317</v>
      </c>
      <c r="R55" s="106">
        <v>18.788339691000001</v>
      </c>
      <c r="S55" s="106">
        <v>20.940700970000002</v>
      </c>
      <c r="T55" s="106">
        <v>6.5689320000000004E-4</v>
      </c>
      <c r="U55" s="107">
        <v>19.519033753999999</v>
      </c>
      <c r="V55" s="106">
        <v>18.640210041</v>
      </c>
      <c r="W55" s="106">
        <v>20.439291072</v>
      </c>
      <c r="X55" s="106">
        <v>0.91004122239999996</v>
      </c>
      <c r="Y55" s="106">
        <v>0.86200475070000004</v>
      </c>
      <c r="Z55" s="106">
        <v>0.96075459659999995</v>
      </c>
      <c r="AA55" s="118">
        <v>2033</v>
      </c>
      <c r="AB55" s="118">
        <v>10107</v>
      </c>
      <c r="AC55" s="116">
        <v>20.792661547000002</v>
      </c>
      <c r="AD55" s="106">
        <v>19.739877434</v>
      </c>
      <c r="AE55" s="106">
        <v>21.901593647999999</v>
      </c>
      <c r="AF55" s="106">
        <v>0.95001808129999998</v>
      </c>
      <c r="AG55" s="107">
        <v>20.114771940000001</v>
      </c>
      <c r="AH55" s="106">
        <v>19.259134974999998</v>
      </c>
      <c r="AI55" s="106">
        <v>21.008422794000001</v>
      </c>
      <c r="AJ55" s="106">
        <v>0.99833960460000004</v>
      </c>
      <c r="AK55" s="106">
        <v>0.94779119010000001</v>
      </c>
      <c r="AL55" s="106">
        <v>1.0515839107</v>
      </c>
      <c r="AM55" s="106">
        <v>0.18576283939999999</v>
      </c>
      <c r="AN55" s="106">
        <v>1.0482630435</v>
      </c>
      <c r="AO55" s="106">
        <v>0.97757367660000005</v>
      </c>
      <c r="AP55" s="106">
        <v>1.1240640317999999</v>
      </c>
      <c r="AQ55" s="106">
        <v>0.1471518406</v>
      </c>
      <c r="AR55" s="106">
        <v>0.94851149840000004</v>
      </c>
      <c r="AS55" s="106">
        <v>0.88308790530000003</v>
      </c>
      <c r="AT55" s="106">
        <v>1.0187820003000001</v>
      </c>
      <c r="AU55" s="104" t="s">
        <v>28</v>
      </c>
      <c r="AV55" s="104">
        <v>2</v>
      </c>
      <c r="AW55" s="104" t="s">
        <v>28</v>
      </c>
      <c r="AX55" s="104" t="s">
        <v>28</v>
      </c>
      <c r="AY55" s="104" t="s">
        <v>28</v>
      </c>
      <c r="AZ55" s="104" t="s">
        <v>28</v>
      </c>
      <c r="BA55" s="104" t="s">
        <v>28</v>
      </c>
      <c r="BB55" s="104" t="s">
        <v>28</v>
      </c>
      <c r="BC55" s="110">
        <v>-2</v>
      </c>
      <c r="BD55" s="111">
        <v>1814</v>
      </c>
      <c r="BE55" s="111">
        <v>1810</v>
      </c>
      <c r="BF55" s="111">
        <v>2033</v>
      </c>
    </row>
    <row r="56" spans="1:93" x14ac:dyDescent="0.3">
      <c r="A56" s="10"/>
      <c r="B56" t="s">
        <v>83</v>
      </c>
      <c r="C56" s="104">
        <v>1759</v>
      </c>
      <c r="D56" s="118">
        <v>7722</v>
      </c>
      <c r="E56" s="116">
        <v>22.136818682000001</v>
      </c>
      <c r="F56" s="106">
        <v>20.951392354999999</v>
      </c>
      <c r="G56" s="106">
        <v>23.389316235999999</v>
      </c>
      <c r="H56" s="106">
        <v>0.83203584799999997</v>
      </c>
      <c r="I56" s="107">
        <v>22.779072779</v>
      </c>
      <c r="J56" s="106">
        <v>21.739049673</v>
      </c>
      <c r="K56" s="106">
        <v>23.868851880000001</v>
      </c>
      <c r="L56" s="106">
        <v>1.0059734365999999</v>
      </c>
      <c r="M56" s="106">
        <v>0.95210357329999995</v>
      </c>
      <c r="N56" s="106">
        <v>1.0628912478999999</v>
      </c>
      <c r="O56" s="118">
        <v>1669</v>
      </c>
      <c r="P56" s="118">
        <v>7793</v>
      </c>
      <c r="Q56" s="116">
        <v>20.789682374000002</v>
      </c>
      <c r="R56" s="106">
        <v>19.654954097000001</v>
      </c>
      <c r="S56" s="106">
        <v>21.989921273</v>
      </c>
      <c r="T56" s="106">
        <v>9.8777737099999999E-2</v>
      </c>
      <c r="U56" s="107">
        <v>21.416655973000001</v>
      </c>
      <c r="V56" s="106">
        <v>20.413437605999999</v>
      </c>
      <c r="W56" s="106">
        <v>22.469177506000001</v>
      </c>
      <c r="X56" s="106">
        <v>0.95382589770000004</v>
      </c>
      <c r="Y56" s="106">
        <v>0.90176482250000001</v>
      </c>
      <c r="Z56" s="106">
        <v>1.0088925852999999</v>
      </c>
      <c r="AA56" s="118">
        <v>1775</v>
      </c>
      <c r="AB56" s="118">
        <v>7861</v>
      </c>
      <c r="AC56" s="116">
        <v>21.522622350999999</v>
      </c>
      <c r="AD56" s="106">
        <v>20.374773047000001</v>
      </c>
      <c r="AE56" s="106">
        <v>22.7351378</v>
      </c>
      <c r="AF56" s="106">
        <v>0.2401977176</v>
      </c>
      <c r="AG56" s="107">
        <v>22.57982445</v>
      </c>
      <c r="AH56" s="106">
        <v>21.553447875</v>
      </c>
      <c r="AI56" s="106">
        <v>23.655077143</v>
      </c>
      <c r="AJ56" s="106">
        <v>1.0333879691000001</v>
      </c>
      <c r="AK56" s="106">
        <v>0.97827509109999999</v>
      </c>
      <c r="AL56" s="106">
        <v>1.0916057297999999</v>
      </c>
      <c r="AM56" s="106">
        <v>0.3548548017</v>
      </c>
      <c r="AN56" s="106">
        <v>1.0352549868000001</v>
      </c>
      <c r="AO56" s="106">
        <v>0.96199143139999999</v>
      </c>
      <c r="AP56" s="106">
        <v>1.1140981641000001</v>
      </c>
      <c r="AQ56" s="106">
        <v>9.4037072700000002E-2</v>
      </c>
      <c r="AR56" s="106">
        <v>0.93914499060000001</v>
      </c>
      <c r="AS56" s="106">
        <v>0.87260234540000003</v>
      </c>
      <c r="AT56" s="106">
        <v>1.0107620248</v>
      </c>
      <c r="AU56" s="104" t="s">
        <v>28</v>
      </c>
      <c r="AV56" s="104" t="s">
        <v>28</v>
      </c>
      <c r="AW56" s="104" t="s">
        <v>28</v>
      </c>
      <c r="AX56" s="104" t="s">
        <v>28</v>
      </c>
      <c r="AY56" s="104" t="s">
        <v>28</v>
      </c>
      <c r="AZ56" s="104" t="s">
        <v>28</v>
      </c>
      <c r="BA56" s="104" t="s">
        <v>28</v>
      </c>
      <c r="BB56" s="104" t="s">
        <v>28</v>
      </c>
      <c r="BC56" s="110" t="s">
        <v>28</v>
      </c>
      <c r="BD56" s="111">
        <v>1759</v>
      </c>
      <c r="BE56" s="111">
        <v>1669</v>
      </c>
      <c r="BF56" s="111">
        <v>1775</v>
      </c>
    </row>
    <row r="57" spans="1:93" x14ac:dyDescent="0.3">
      <c r="A57" s="10"/>
      <c r="B57" t="s">
        <v>84</v>
      </c>
      <c r="C57" s="104">
        <v>1326</v>
      </c>
      <c r="D57" s="118">
        <v>5562</v>
      </c>
      <c r="E57" s="116">
        <v>25.816827752999998</v>
      </c>
      <c r="F57" s="106">
        <v>24.280278064000001</v>
      </c>
      <c r="G57" s="106">
        <v>27.450616235999998</v>
      </c>
      <c r="H57" s="106">
        <v>3.3564493E-7</v>
      </c>
      <c r="I57" s="107">
        <v>23.840345200000002</v>
      </c>
      <c r="J57" s="106">
        <v>22.591083146999999</v>
      </c>
      <c r="K57" s="106">
        <v>25.158690068999999</v>
      </c>
      <c r="L57" s="106">
        <v>1.1732057488000001</v>
      </c>
      <c r="M57" s="106">
        <v>1.1033796281999999</v>
      </c>
      <c r="N57" s="106">
        <v>1.2474507357</v>
      </c>
      <c r="O57" s="118">
        <v>1481</v>
      </c>
      <c r="P57" s="118">
        <v>6019</v>
      </c>
      <c r="Q57" s="116">
        <v>25.921507556000002</v>
      </c>
      <c r="R57" s="106">
        <v>24.440691268999998</v>
      </c>
      <c r="S57" s="106">
        <v>27.492043763000002</v>
      </c>
      <c r="T57" s="106">
        <v>7.6659332999999992E-9</v>
      </c>
      <c r="U57" s="107">
        <v>24.605416181999999</v>
      </c>
      <c r="V57" s="106">
        <v>23.383647515</v>
      </c>
      <c r="W57" s="106">
        <v>25.891020855000001</v>
      </c>
      <c r="X57" s="106">
        <v>1.1892728695999999</v>
      </c>
      <c r="Y57" s="106">
        <v>1.1213333552</v>
      </c>
      <c r="Z57" s="106">
        <v>1.2613287135</v>
      </c>
      <c r="AA57" s="118">
        <v>1583</v>
      </c>
      <c r="AB57" s="118">
        <v>6485</v>
      </c>
      <c r="AC57" s="116">
        <v>24.621166042999999</v>
      </c>
      <c r="AD57" s="106">
        <v>23.248545837000002</v>
      </c>
      <c r="AE57" s="106">
        <v>26.074827284000001</v>
      </c>
      <c r="AF57" s="106">
        <v>1.0797747999999999E-8</v>
      </c>
      <c r="AG57" s="107">
        <v>24.410177332</v>
      </c>
      <c r="AH57" s="106">
        <v>23.236832997</v>
      </c>
      <c r="AI57" s="106">
        <v>25.642769712</v>
      </c>
      <c r="AJ57" s="106">
        <v>1.1821615582</v>
      </c>
      <c r="AK57" s="106">
        <v>1.1162565219</v>
      </c>
      <c r="AL57" s="106">
        <v>1.2519577017000001</v>
      </c>
      <c r="AM57" s="106">
        <v>0.19223164509999999</v>
      </c>
      <c r="AN57" s="106">
        <v>0.94983542099999996</v>
      </c>
      <c r="AO57" s="106">
        <v>0.87913000569999999</v>
      </c>
      <c r="AP57" s="106">
        <v>1.0262274307000001</v>
      </c>
      <c r="AQ57" s="106">
        <v>0.92131550090000003</v>
      </c>
      <c r="AR57" s="106">
        <v>1.0040547121000001</v>
      </c>
      <c r="AS57" s="106">
        <v>0.92658837839999997</v>
      </c>
      <c r="AT57" s="106">
        <v>1.0879975276</v>
      </c>
      <c r="AU57" s="104">
        <v>1</v>
      </c>
      <c r="AV57" s="104">
        <v>2</v>
      </c>
      <c r="AW57" s="104">
        <v>3</v>
      </c>
      <c r="AX57" s="104" t="s">
        <v>28</v>
      </c>
      <c r="AY57" s="104" t="s">
        <v>28</v>
      </c>
      <c r="AZ57" s="104" t="s">
        <v>28</v>
      </c>
      <c r="BA57" s="104" t="s">
        <v>28</v>
      </c>
      <c r="BB57" s="104" t="s">
        <v>28</v>
      </c>
      <c r="BC57" s="110" t="s">
        <v>230</v>
      </c>
      <c r="BD57" s="111">
        <v>1326</v>
      </c>
      <c r="BE57" s="111">
        <v>1481</v>
      </c>
      <c r="BF57" s="111">
        <v>1583</v>
      </c>
    </row>
    <row r="58" spans="1:93" x14ac:dyDescent="0.3">
      <c r="A58" s="10"/>
      <c r="B58" t="s">
        <v>88</v>
      </c>
      <c r="C58" s="104">
        <v>1154</v>
      </c>
      <c r="D58" s="118">
        <v>4186</v>
      </c>
      <c r="E58" s="116">
        <v>26.692002047999999</v>
      </c>
      <c r="F58" s="106">
        <v>25.014384580000002</v>
      </c>
      <c r="G58" s="106">
        <v>28.482130792</v>
      </c>
      <c r="H58" s="106">
        <v>5.5517520000000002E-9</v>
      </c>
      <c r="I58" s="107">
        <v>27.568084089999999</v>
      </c>
      <c r="J58" s="106">
        <v>26.022532542</v>
      </c>
      <c r="K58" s="106">
        <v>29.2054303</v>
      </c>
      <c r="L58" s="106">
        <v>1.212976689</v>
      </c>
      <c r="M58" s="106">
        <v>1.1367399617</v>
      </c>
      <c r="N58" s="106">
        <v>1.2943263169999999</v>
      </c>
      <c r="O58" s="118">
        <v>1093</v>
      </c>
      <c r="P58" s="118">
        <v>4107</v>
      </c>
      <c r="Q58" s="116">
        <v>25.473926561999999</v>
      </c>
      <c r="R58" s="106">
        <v>23.837317882000001</v>
      </c>
      <c r="S58" s="106">
        <v>27.222900568</v>
      </c>
      <c r="T58" s="106">
        <v>4.1787004000000001E-6</v>
      </c>
      <c r="U58" s="107">
        <v>26.613099586000001</v>
      </c>
      <c r="V58" s="106">
        <v>25.081223298000001</v>
      </c>
      <c r="W58" s="106">
        <v>28.238537697000002</v>
      </c>
      <c r="X58" s="106">
        <v>1.1687379553999999</v>
      </c>
      <c r="Y58" s="106">
        <v>1.0936507215</v>
      </c>
      <c r="Z58" s="106">
        <v>1.2489804848999999</v>
      </c>
      <c r="AA58" s="118">
        <v>1127</v>
      </c>
      <c r="AB58" s="118">
        <v>4045</v>
      </c>
      <c r="AC58" s="116">
        <v>25.957583578000001</v>
      </c>
      <c r="AD58" s="106">
        <v>24.309173338000001</v>
      </c>
      <c r="AE58" s="106">
        <v>27.717772869000001</v>
      </c>
      <c r="AF58" s="106">
        <v>4.7656919999999999E-11</v>
      </c>
      <c r="AG58" s="107">
        <v>27.861557478000002</v>
      </c>
      <c r="AH58" s="106">
        <v>26.281490480999999</v>
      </c>
      <c r="AI58" s="106">
        <v>29.536619534</v>
      </c>
      <c r="AJ58" s="106">
        <v>1.2463283581</v>
      </c>
      <c r="AK58" s="106">
        <v>1.1671815292000001</v>
      </c>
      <c r="AL58" s="106">
        <v>1.3308421505000001</v>
      </c>
      <c r="AM58" s="106">
        <v>0.67923869169999995</v>
      </c>
      <c r="AN58" s="106">
        <v>1.0189863551</v>
      </c>
      <c r="AO58" s="106">
        <v>0.93207535279999998</v>
      </c>
      <c r="AP58" s="106">
        <v>1.1140013398999999</v>
      </c>
      <c r="AQ58" s="106">
        <v>0.30131664949999998</v>
      </c>
      <c r="AR58" s="106">
        <v>0.95436552549999998</v>
      </c>
      <c r="AS58" s="106">
        <v>0.87347272009999999</v>
      </c>
      <c r="AT58" s="106">
        <v>1.0427498598</v>
      </c>
      <c r="AU58" s="104">
        <v>1</v>
      </c>
      <c r="AV58" s="104">
        <v>2</v>
      </c>
      <c r="AW58" s="104">
        <v>3</v>
      </c>
      <c r="AX58" s="104" t="s">
        <v>28</v>
      </c>
      <c r="AY58" s="104" t="s">
        <v>28</v>
      </c>
      <c r="AZ58" s="104" t="s">
        <v>28</v>
      </c>
      <c r="BA58" s="104" t="s">
        <v>28</v>
      </c>
      <c r="BB58" s="104" t="s">
        <v>28</v>
      </c>
      <c r="BC58" s="110" t="s">
        <v>230</v>
      </c>
      <c r="BD58" s="111">
        <v>1154</v>
      </c>
      <c r="BE58" s="111">
        <v>1093</v>
      </c>
      <c r="BF58" s="111">
        <v>1127</v>
      </c>
    </row>
    <row r="59" spans="1:93" x14ac:dyDescent="0.3">
      <c r="A59" s="10"/>
      <c r="B59" t="s">
        <v>91</v>
      </c>
      <c r="C59" s="104">
        <v>1182</v>
      </c>
      <c r="D59" s="118">
        <v>4378</v>
      </c>
      <c r="E59" s="116">
        <v>24.504114815000001</v>
      </c>
      <c r="F59" s="106">
        <v>22.981991476000001</v>
      </c>
      <c r="G59" s="106">
        <v>26.127050106999999</v>
      </c>
      <c r="H59" s="106">
        <v>1.0122038E-3</v>
      </c>
      <c r="I59" s="107">
        <v>26.998629511000001</v>
      </c>
      <c r="J59" s="106">
        <v>25.502529419999998</v>
      </c>
      <c r="K59" s="106">
        <v>28.582497974999999</v>
      </c>
      <c r="L59" s="106">
        <v>1.1135515426</v>
      </c>
      <c r="M59" s="106">
        <v>1.0443810051</v>
      </c>
      <c r="N59" s="106">
        <v>1.1873033231000001</v>
      </c>
      <c r="O59" s="118">
        <v>1199</v>
      </c>
      <c r="P59" s="118">
        <v>4320</v>
      </c>
      <c r="Q59" s="116">
        <v>25.163814084999998</v>
      </c>
      <c r="R59" s="106">
        <v>23.608593698</v>
      </c>
      <c r="S59" s="106">
        <v>26.821484897000001</v>
      </c>
      <c r="T59" s="106">
        <v>1.0145299999999999E-5</v>
      </c>
      <c r="U59" s="107">
        <v>27.75462963</v>
      </c>
      <c r="V59" s="106">
        <v>26.227271952999999</v>
      </c>
      <c r="W59" s="106">
        <v>29.370933707999999</v>
      </c>
      <c r="X59" s="106">
        <v>1.1545100655</v>
      </c>
      <c r="Y59" s="106">
        <v>1.0831569080000001</v>
      </c>
      <c r="Z59" s="106">
        <v>1.2305636253000001</v>
      </c>
      <c r="AA59" s="118">
        <v>1127</v>
      </c>
      <c r="AB59" s="118">
        <v>4206</v>
      </c>
      <c r="AC59" s="116">
        <v>23.866611874</v>
      </c>
      <c r="AD59" s="106">
        <v>22.354990301000001</v>
      </c>
      <c r="AE59" s="106">
        <v>25.480447751</v>
      </c>
      <c r="AF59" s="106">
        <v>4.4960499999999998E-5</v>
      </c>
      <c r="AG59" s="107">
        <v>26.795054684</v>
      </c>
      <c r="AH59" s="106">
        <v>25.275470516999999</v>
      </c>
      <c r="AI59" s="106">
        <v>28.405997626000001</v>
      </c>
      <c r="AJ59" s="106">
        <v>1.1459323669999999</v>
      </c>
      <c r="AK59" s="106">
        <v>1.073353314</v>
      </c>
      <c r="AL59" s="106">
        <v>1.2234191411999999</v>
      </c>
      <c r="AM59" s="106">
        <v>0.23357667439999999</v>
      </c>
      <c r="AN59" s="106">
        <v>0.94844969820000002</v>
      </c>
      <c r="AO59" s="106">
        <v>0.86934910529999998</v>
      </c>
      <c r="AP59" s="106">
        <v>1.0347475192</v>
      </c>
      <c r="AQ59" s="106">
        <v>0.54507967690000003</v>
      </c>
      <c r="AR59" s="106">
        <v>1.0269219791999999</v>
      </c>
      <c r="AS59" s="106">
        <v>0.94225803070000003</v>
      </c>
      <c r="AT59" s="106">
        <v>1.1191931690000001</v>
      </c>
      <c r="AU59" s="104">
        <v>1</v>
      </c>
      <c r="AV59" s="104">
        <v>2</v>
      </c>
      <c r="AW59" s="104">
        <v>3</v>
      </c>
      <c r="AX59" s="104" t="s">
        <v>28</v>
      </c>
      <c r="AY59" s="104" t="s">
        <v>28</v>
      </c>
      <c r="AZ59" s="104" t="s">
        <v>28</v>
      </c>
      <c r="BA59" s="104" t="s">
        <v>28</v>
      </c>
      <c r="BB59" s="104" t="s">
        <v>28</v>
      </c>
      <c r="BC59" s="110" t="s">
        <v>230</v>
      </c>
      <c r="BD59" s="111">
        <v>1182</v>
      </c>
      <c r="BE59" s="111">
        <v>1199</v>
      </c>
      <c r="BF59" s="111">
        <v>1127</v>
      </c>
    </row>
    <row r="60" spans="1:93" x14ac:dyDescent="0.3">
      <c r="A60" s="10"/>
      <c r="B60" t="s">
        <v>89</v>
      </c>
      <c r="C60" s="104">
        <v>1937</v>
      </c>
      <c r="D60" s="118">
        <v>9455</v>
      </c>
      <c r="E60" s="116">
        <v>20.221420024</v>
      </c>
      <c r="F60" s="106">
        <v>19.171458801</v>
      </c>
      <c r="G60" s="106">
        <v>21.32888436</v>
      </c>
      <c r="H60" s="106">
        <v>1.885311E-3</v>
      </c>
      <c r="I60" s="107">
        <v>20.486515070999999</v>
      </c>
      <c r="J60" s="106">
        <v>19.594202508999999</v>
      </c>
      <c r="K60" s="106">
        <v>21.41946321</v>
      </c>
      <c r="L60" s="106">
        <v>0.91893111139999994</v>
      </c>
      <c r="M60" s="106">
        <v>0.87121725000000005</v>
      </c>
      <c r="N60" s="106">
        <v>0.96925811279999996</v>
      </c>
      <c r="O60" s="118">
        <v>2070</v>
      </c>
      <c r="P60" s="118">
        <v>9659</v>
      </c>
      <c r="Q60" s="116">
        <v>21.089920307</v>
      </c>
      <c r="R60" s="106">
        <v>20.017698729999999</v>
      </c>
      <c r="S60" s="106">
        <v>22.219574015999999</v>
      </c>
      <c r="T60" s="106">
        <v>0.21602898379999999</v>
      </c>
      <c r="U60" s="107">
        <v>21.430789937</v>
      </c>
      <c r="V60" s="106">
        <v>20.527181554999999</v>
      </c>
      <c r="W60" s="106">
        <v>22.374175241</v>
      </c>
      <c r="X60" s="106">
        <v>0.9676007458</v>
      </c>
      <c r="Y60" s="106">
        <v>0.91840746370000004</v>
      </c>
      <c r="Z60" s="106">
        <v>1.019429001</v>
      </c>
      <c r="AA60" s="118">
        <v>2287</v>
      </c>
      <c r="AB60" s="118">
        <v>10038</v>
      </c>
      <c r="AC60" s="116">
        <v>21.669423549000001</v>
      </c>
      <c r="AD60" s="106">
        <v>20.601869647000001</v>
      </c>
      <c r="AE60" s="106">
        <v>22.792296282999999</v>
      </c>
      <c r="AF60" s="106">
        <v>0.12408124080000001</v>
      </c>
      <c r="AG60" s="107">
        <v>22.783422992999999</v>
      </c>
      <c r="AH60" s="106">
        <v>21.868541587999999</v>
      </c>
      <c r="AI60" s="106">
        <v>23.736578919999999</v>
      </c>
      <c r="AJ60" s="106">
        <v>1.0404364872</v>
      </c>
      <c r="AK60" s="106">
        <v>0.98917891540000003</v>
      </c>
      <c r="AL60" s="106">
        <v>1.0943501392999999</v>
      </c>
      <c r="AM60" s="106">
        <v>0.42878219890000002</v>
      </c>
      <c r="AN60" s="106">
        <v>1.0274777349999999</v>
      </c>
      <c r="AO60" s="106">
        <v>0.96075483849999999</v>
      </c>
      <c r="AP60" s="106">
        <v>1.0988344306</v>
      </c>
      <c r="AQ60" s="106">
        <v>0.23354400289999999</v>
      </c>
      <c r="AR60" s="106">
        <v>1.0429495200000001</v>
      </c>
      <c r="AS60" s="106">
        <v>0.97322987189999999</v>
      </c>
      <c r="AT60" s="106">
        <v>1.1176637015999999</v>
      </c>
      <c r="AU60" s="104">
        <v>1</v>
      </c>
      <c r="AV60" s="104" t="s">
        <v>28</v>
      </c>
      <c r="AW60" s="104" t="s">
        <v>28</v>
      </c>
      <c r="AX60" s="104" t="s">
        <v>28</v>
      </c>
      <c r="AY60" s="104" t="s">
        <v>28</v>
      </c>
      <c r="AZ60" s="104" t="s">
        <v>28</v>
      </c>
      <c r="BA60" s="104" t="s">
        <v>28</v>
      </c>
      <c r="BB60" s="104" t="s">
        <v>28</v>
      </c>
      <c r="BC60" s="110">
        <v>-1</v>
      </c>
      <c r="BD60" s="111">
        <v>1937</v>
      </c>
      <c r="BE60" s="111">
        <v>2070</v>
      </c>
      <c r="BF60" s="111">
        <v>2287</v>
      </c>
    </row>
    <row r="61" spans="1:93" x14ac:dyDescent="0.3">
      <c r="A61" s="10"/>
      <c r="B61" t="s">
        <v>87</v>
      </c>
      <c r="C61" s="104">
        <v>2230</v>
      </c>
      <c r="D61" s="118">
        <v>10825</v>
      </c>
      <c r="E61" s="116">
        <v>20.716896940000002</v>
      </c>
      <c r="F61" s="106">
        <v>19.695912384</v>
      </c>
      <c r="G61" s="106">
        <v>21.790806662000001</v>
      </c>
      <c r="H61" s="106">
        <v>1.9285747200000002E-2</v>
      </c>
      <c r="I61" s="107">
        <v>20.600461893999999</v>
      </c>
      <c r="J61" s="106">
        <v>19.762949597999999</v>
      </c>
      <c r="K61" s="106">
        <v>21.473466201000001</v>
      </c>
      <c r="L61" s="106">
        <v>0.94144729240000002</v>
      </c>
      <c r="M61" s="106">
        <v>0.8950502307</v>
      </c>
      <c r="N61" s="106">
        <v>0.99024945630000005</v>
      </c>
      <c r="O61" s="118">
        <v>2222</v>
      </c>
      <c r="P61" s="118">
        <v>10780</v>
      </c>
      <c r="Q61" s="116">
        <v>20.497887946999999</v>
      </c>
      <c r="R61" s="106">
        <v>19.487350871</v>
      </c>
      <c r="S61" s="106">
        <v>21.560827487000001</v>
      </c>
      <c r="T61" s="106">
        <v>1.7279508499999999E-2</v>
      </c>
      <c r="U61" s="107">
        <v>20.612244898</v>
      </c>
      <c r="V61" s="106">
        <v>19.772777501</v>
      </c>
      <c r="W61" s="106">
        <v>21.487352483999999</v>
      </c>
      <c r="X61" s="106">
        <v>0.94043843579999997</v>
      </c>
      <c r="Y61" s="106">
        <v>0.8940752247</v>
      </c>
      <c r="Z61" s="106">
        <v>0.9892058601</v>
      </c>
      <c r="AA61" s="118">
        <v>2442</v>
      </c>
      <c r="AB61" s="118">
        <v>10673</v>
      </c>
      <c r="AC61" s="116">
        <v>22.446620046</v>
      </c>
      <c r="AD61" s="106">
        <v>21.372109464000001</v>
      </c>
      <c r="AE61" s="106">
        <v>23.575153043</v>
      </c>
      <c r="AF61" s="106">
        <v>2.7732096000000002E-3</v>
      </c>
      <c r="AG61" s="107">
        <v>22.880164902000001</v>
      </c>
      <c r="AH61" s="106">
        <v>21.990451013000001</v>
      </c>
      <c r="AI61" s="106">
        <v>23.805875815</v>
      </c>
      <c r="AJ61" s="106">
        <v>1.0777528278999999</v>
      </c>
      <c r="AK61" s="106">
        <v>1.0261612379</v>
      </c>
      <c r="AL61" s="106">
        <v>1.1319382521000001</v>
      </c>
      <c r="AM61" s="106">
        <v>5.9946430999999996E-3</v>
      </c>
      <c r="AN61" s="106">
        <v>1.0950698970999999</v>
      </c>
      <c r="AO61" s="106">
        <v>1.0263875673</v>
      </c>
      <c r="AP61" s="106">
        <v>1.1683482125</v>
      </c>
      <c r="AQ61" s="106">
        <v>0.75162691520000002</v>
      </c>
      <c r="AR61" s="106">
        <v>0.9894284847</v>
      </c>
      <c r="AS61" s="106">
        <v>0.92640597960000004</v>
      </c>
      <c r="AT61" s="106">
        <v>1.0567383501000001</v>
      </c>
      <c r="AU61" s="104" t="s">
        <v>28</v>
      </c>
      <c r="AV61" s="104" t="s">
        <v>28</v>
      </c>
      <c r="AW61" s="104">
        <v>3</v>
      </c>
      <c r="AX61" s="104" t="s">
        <v>28</v>
      </c>
      <c r="AY61" s="104" t="s">
        <v>28</v>
      </c>
      <c r="AZ61" s="104" t="s">
        <v>28</v>
      </c>
      <c r="BA61" s="104" t="s">
        <v>28</v>
      </c>
      <c r="BB61" s="104" t="s">
        <v>28</v>
      </c>
      <c r="BC61" s="110">
        <v>-3</v>
      </c>
      <c r="BD61" s="111">
        <v>2230</v>
      </c>
      <c r="BE61" s="111">
        <v>2222</v>
      </c>
      <c r="BF61" s="111">
        <v>2442</v>
      </c>
    </row>
    <row r="62" spans="1:93" x14ac:dyDescent="0.3">
      <c r="A62" s="10"/>
      <c r="B62" t="s">
        <v>90</v>
      </c>
      <c r="C62" s="104">
        <v>2155</v>
      </c>
      <c r="D62" s="118">
        <v>9054</v>
      </c>
      <c r="E62" s="116">
        <v>23.266777806</v>
      </c>
      <c r="F62" s="106">
        <v>22.106933351999999</v>
      </c>
      <c r="G62" s="106">
        <v>24.487473718</v>
      </c>
      <c r="H62" s="106">
        <v>3.2642039900000003E-2</v>
      </c>
      <c r="I62" s="107">
        <v>23.801634636999999</v>
      </c>
      <c r="J62" s="106">
        <v>22.817633938</v>
      </c>
      <c r="K62" s="106">
        <v>24.828069943999999</v>
      </c>
      <c r="L62" s="106">
        <v>1.0573226788000001</v>
      </c>
      <c r="M62" s="106">
        <v>1.0046153441000001</v>
      </c>
      <c r="N62" s="106">
        <v>1.1127953137</v>
      </c>
      <c r="O62" s="118">
        <v>2152</v>
      </c>
      <c r="P62" s="118">
        <v>8913</v>
      </c>
      <c r="Q62" s="116">
        <v>23.777980710000001</v>
      </c>
      <c r="R62" s="106">
        <v>22.592747215999999</v>
      </c>
      <c r="S62" s="106">
        <v>25.025392495999998</v>
      </c>
      <c r="T62" s="106">
        <v>8.4989460000000001E-4</v>
      </c>
      <c r="U62" s="107">
        <v>24.144508022</v>
      </c>
      <c r="V62" s="106">
        <v>23.145651423</v>
      </c>
      <c r="W62" s="106">
        <v>25.186470537000002</v>
      </c>
      <c r="X62" s="106">
        <v>1.0909283455000001</v>
      </c>
      <c r="Y62" s="106">
        <v>1.0365501024999999</v>
      </c>
      <c r="Z62" s="106">
        <v>1.1481593145</v>
      </c>
      <c r="AA62" s="118">
        <v>2181</v>
      </c>
      <c r="AB62" s="118">
        <v>8905</v>
      </c>
      <c r="AC62" s="116">
        <v>23.738771005</v>
      </c>
      <c r="AD62" s="106">
        <v>22.560085151999999</v>
      </c>
      <c r="AE62" s="106">
        <v>24.979039088</v>
      </c>
      <c r="AF62" s="106">
        <v>4.7602572999999998E-7</v>
      </c>
      <c r="AG62" s="107">
        <v>24.491858506</v>
      </c>
      <c r="AH62" s="106">
        <v>23.485250003000001</v>
      </c>
      <c r="AI62" s="106">
        <v>25.541611566</v>
      </c>
      <c r="AJ62" s="106">
        <v>1.1397942109000001</v>
      </c>
      <c r="AK62" s="106">
        <v>1.0832007455999999</v>
      </c>
      <c r="AL62" s="106">
        <v>1.1993444874999999</v>
      </c>
      <c r="AM62" s="106">
        <v>0.9612872173</v>
      </c>
      <c r="AN62" s="106">
        <v>0.99835100779999997</v>
      </c>
      <c r="AO62" s="106">
        <v>0.93398850310000003</v>
      </c>
      <c r="AP62" s="106">
        <v>1.0671488262</v>
      </c>
      <c r="AQ62" s="106">
        <v>0.523137407</v>
      </c>
      <c r="AR62" s="106">
        <v>1.0219713666000001</v>
      </c>
      <c r="AS62" s="106">
        <v>0.9560178573</v>
      </c>
      <c r="AT62" s="106">
        <v>1.0924748593</v>
      </c>
      <c r="AU62" s="104" t="s">
        <v>28</v>
      </c>
      <c r="AV62" s="104">
        <v>2</v>
      </c>
      <c r="AW62" s="104">
        <v>3</v>
      </c>
      <c r="AX62" s="104" t="s">
        <v>28</v>
      </c>
      <c r="AY62" s="104" t="s">
        <v>28</v>
      </c>
      <c r="AZ62" s="104" t="s">
        <v>28</v>
      </c>
      <c r="BA62" s="104" t="s">
        <v>28</v>
      </c>
      <c r="BB62" s="104" t="s">
        <v>28</v>
      </c>
      <c r="BC62" s="110" t="s">
        <v>231</v>
      </c>
      <c r="BD62" s="111">
        <v>2155</v>
      </c>
      <c r="BE62" s="111">
        <v>2152</v>
      </c>
      <c r="BF62" s="111">
        <v>2181</v>
      </c>
    </row>
    <row r="63" spans="1:93" x14ac:dyDescent="0.3">
      <c r="A63" s="10"/>
      <c r="B63" t="s">
        <v>92</v>
      </c>
      <c r="C63" s="104">
        <v>2126</v>
      </c>
      <c r="D63" s="118">
        <v>6773</v>
      </c>
      <c r="E63" s="116">
        <v>29.319601469999998</v>
      </c>
      <c r="F63" s="106">
        <v>27.847811857</v>
      </c>
      <c r="G63" s="106">
        <v>30.869176895999999</v>
      </c>
      <c r="H63" s="106">
        <v>9.1518489999999998E-28</v>
      </c>
      <c r="I63" s="107">
        <v>31.389340026999999</v>
      </c>
      <c r="J63" s="106">
        <v>30.083015934999999</v>
      </c>
      <c r="K63" s="106">
        <v>32.752389901999997</v>
      </c>
      <c r="L63" s="106">
        <v>1.3323838748000001</v>
      </c>
      <c r="M63" s="106">
        <v>1.2655006755</v>
      </c>
      <c r="N63" s="106">
        <v>1.4028019298000001</v>
      </c>
      <c r="O63" s="118">
        <v>2132</v>
      </c>
      <c r="P63" s="118">
        <v>7059</v>
      </c>
      <c r="Q63" s="116">
        <v>28.243895703</v>
      </c>
      <c r="R63" s="106">
        <v>26.829741694999999</v>
      </c>
      <c r="S63" s="106">
        <v>29.732587572</v>
      </c>
      <c r="T63" s="106">
        <v>4.6862670000000002E-23</v>
      </c>
      <c r="U63" s="107">
        <v>30.202578269</v>
      </c>
      <c r="V63" s="106">
        <v>28.947376028000001</v>
      </c>
      <c r="W63" s="106">
        <v>31.512207987</v>
      </c>
      <c r="X63" s="106">
        <v>1.2958235093999999</v>
      </c>
      <c r="Y63" s="106">
        <v>1.2309424453</v>
      </c>
      <c r="Z63" s="106">
        <v>1.3641243537000001</v>
      </c>
      <c r="AA63" s="118">
        <v>2275</v>
      </c>
      <c r="AB63" s="118">
        <v>7205</v>
      </c>
      <c r="AC63" s="116">
        <v>29.766131404999999</v>
      </c>
      <c r="AD63" s="106">
        <v>28.310152987999999</v>
      </c>
      <c r="AE63" s="106">
        <v>31.296990136000002</v>
      </c>
      <c r="AF63" s="106">
        <v>2.8775949999999998E-44</v>
      </c>
      <c r="AG63" s="107">
        <v>31.575294933999999</v>
      </c>
      <c r="AH63" s="106">
        <v>30.304099440000002</v>
      </c>
      <c r="AI63" s="106">
        <v>32.899814499999998</v>
      </c>
      <c r="AJ63" s="106">
        <v>1.4291921113999999</v>
      </c>
      <c r="AK63" s="106">
        <v>1.3592847108999999</v>
      </c>
      <c r="AL63" s="106">
        <v>1.5026948179999999</v>
      </c>
      <c r="AM63" s="106">
        <v>0.12031195</v>
      </c>
      <c r="AN63" s="106">
        <v>1.0538960956000001</v>
      </c>
      <c r="AO63" s="106">
        <v>0.98635773699999996</v>
      </c>
      <c r="AP63" s="106">
        <v>1.1260589728999999</v>
      </c>
      <c r="AQ63" s="106">
        <v>0.27540395719999999</v>
      </c>
      <c r="AR63" s="106">
        <v>0.9633110372</v>
      </c>
      <c r="AS63" s="106">
        <v>0.90073163450000004</v>
      </c>
      <c r="AT63" s="106">
        <v>1.0302382184000001</v>
      </c>
      <c r="AU63" s="104">
        <v>1</v>
      </c>
      <c r="AV63" s="104">
        <v>2</v>
      </c>
      <c r="AW63" s="104">
        <v>3</v>
      </c>
      <c r="AX63" s="104" t="s">
        <v>28</v>
      </c>
      <c r="AY63" s="104" t="s">
        <v>28</v>
      </c>
      <c r="AZ63" s="104" t="s">
        <v>28</v>
      </c>
      <c r="BA63" s="104" t="s">
        <v>28</v>
      </c>
      <c r="BB63" s="104" t="s">
        <v>28</v>
      </c>
      <c r="BC63" s="110" t="s">
        <v>230</v>
      </c>
      <c r="BD63" s="111">
        <v>2126</v>
      </c>
      <c r="BE63" s="111">
        <v>2132</v>
      </c>
      <c r="BF63" s="111">
        <v>2275</v>
      </c>
    </row>
    <row r="64" spans="1:93" x14ac:dyDescent="0.3">
      <c r="A64" s="10"/>
      <c r="B64" t="s">
        <v>95</v>
      </c>
      <c r="C64" s="104">
        <v>1181</v>
      </c>
      <c r="D64" s="118">
        <v>4066</v>
      </c>
      <c r="E64" s="116">
        <v>27.831910733000001</v>
      </c>
      <c r="F64" s="106">
        <v>26.105383186000001</v>
      </c>
      <c r="G64" s="106">
        <v>29.672625356000001</v>
      </c>
      <c r="H64" s="106">
        <v>6.5317289999999999E-13</v>
      </c>
      <c r="I64" s="107">
        <v>29.045745203999999</v>
      </c>
      <c r="J64" s="106">
        <v>27.435544349000001</v>
      </c>
      <c r="K64" s="106">
        <v>30.750449261</v>
      </c>
      <c r="L64" s="106">
        <v>1.2647780736000001</v>
      </c>
      <c r="M64" s="106">
        <v>1.1863187035</v>
      </c>
      <c r="N64" s="106">
        <v>1.3484264985000001</v>
      </c>
      <c r="O64" s="118">
        <v>950</v>
      </c>
      <c r="P64" s="118">
        <v>4201</v>
      </c>
      <c r="Q64" s="116">
        <v>21.781712406</v>
      </c>
      <c r="R64" s="106">
        <v>20.312037629999999</v>
      </c>
      <c r="S64" s="106">
        <v>23.357725304999999</v>
      </c>
      <c r="T64" s="106">
        <v>0.98522137939999999</v>
      </c>
      <c r="U64" s="107">
        <v>22.613663413000001</v>
      </c>
      <c r="V64" s="106">
        <v>21.220435813000002</v>
      </c>
      <c r="W64" s="106">
        <v>24.098363364000001</v>
      </c>
      <c r="X64" s="106">
        <v>0.99934000990000005</v>
      </c>
      <c r="Y64" s="106">
        <v>0.93191166550000004</v>
      </c>
      <c r="Z64" s="106">
        <v>1.0716471232</v>
      </c>
      <c r="AA64" s="118">
        <v>998</v>
      </c>
      <c r="AB64" s="118">
        <v>4106</v>
      </c>
      <c r="AC64" s="116">
        <v>23.082020698000001</v>
      </c>
      <c r="AD64" s="106">
        <v>21.555438407</v>
      </c>
      <c r="AE64" s="106">
        <v>24.716717398</v>
      </c>
      <c r="AF64" s="106">
        <v>3.2364625E-3</v>
      </c>
      <c r="AG64" s="107">
        <v>24.305893814000001</v>
      </c>
      <c r="AH64" s="106">
        <v>22.843743876000001</v>
      </c>
      <c r="AI64" s="106">
        <v>25.86163097</v>
      </c>
      <c r="AJ64" s="106">
        <v>1.1082609778000001</v>
      </c>
      <c r="AK64" s="106">
        <v>1.0349636004</v>
      </c>
      <c r="AL64" s="106">
        <v>1.1867493644</v>
      </c>
      <c r="AM64" s="106">
        <v>0.22559478020000001</v>
      </c>
      <c r="AN64" s="106">
        <v>1.0596972482</v>
      </c>
      <c r="AO64" s="106">
        <v>0.964833265</v>
      </c>
      <c r="AP64" s="106">
        <v>1.1638884132</v>
      </c>
      <c r="AQ64" s="106">
        <v>1.1300295E-7</v>
      </c>
      <c r="AR64" s="106">
        <v>0.78261649430000002</v>
      </c>
      <c r="AS64" s="106">
        <v>0.71485190990000003</v>
      </c>
      <c r="AT64" s="106">
        <v>0.85680484109999999</v>
      </c>
      <c r="AU64" s="104">
        <v>1</v>
      </c>
      <c r="AV64" s="104" t="s">
        <v>28</v>
      </c>
      <c r="AW64" s="104">
        <v>3</v>
      </c>
      <c r="AX64" s="104" t="s">
        <v>227</v>
      </c>
      <c r="AY64" s="104" t="s">
        <v>28</v>
      </c>
      <c r="AZ64" s="104" t="s">
        <v>28</v>
      </c>
      <c r="BA64" s="104" t="s">
        <v>28</v>
      </c>
      <c r="BB64" s="104" t="s">
        <v>28</v>
      </c>
      <c r="BC64" s="110" t="s">
        <v>437</v>
      </c>
      <c r="BD64" s="111">
        <v>1181</v>
      </c>
      <c r="BE64" s="111">
        <v>950</v>
      </c>
      <c r="BF64" s="111">
        <v>998</v>
      </c>
    </row>
    <row r="65" spans="1:93" x14ac:dyDescent="0.3">
      <c r="A65" s="10"/>
      <c r="B65" t="s">
        <v>94</v>
      </c>
      <c r="C65" s="104">
        <v>1229</v>
      </c>
      <c r="D65" s="118">
        <v>5172</v>
      </c>
      <c r="E65" s="116">
        <v>25.333646823999999</v>
      </c>
      <c r="F65" s="106">
        <v>23.791515581999999</v>
      </c>
      <c r="G65" s="106">
        <v>26.975736757</v>
      </c>
      <c r="H65" s="106">
        <v>1.10534E-5</v>
      </c>
      <c r="I65" s="107">
        <v>23.762567671999999</v>
      </c>
      <c r="J65" s="106">
        <v>22.470510121</v>
      </c>
      <c r="K65" s="106">
        <v>25.128918717000001</v>
      </c>
      <c r="L65" s="106">
        <v>1.1512483399</v>
      </c>
      <c r="M65" s="106">
        <v>1.0811685741999999</v>
      </c>
      <c r="N65" s="106">
        <v>1.2258705733999999</v>
      </c>
      <c r="O65" s="118">
        <v>1347</v>
      </c>
      <c r="P65" s="118">
        <v>5516</v>
      </c>
      <c r="Q65" s="116">
        <v>26.251936879999999</v>
      </c>
      <c r="R65" s="106">
        <v>24.712525535000001</v>
      </c>
      <c r="S65" s="106">
        <v>27.887242401000002</v>
      </c>
      <c r="T65" s="106">
        <v>1.6095785999999999E-9</v>
      </c>
      <c r="U65" s="107">
        <v>24.419869470999998</v>
      </c>
      <c r="V65" s="106">
        <v>23.149988665999999</v>
      </c>
      <c r="W65" s="106">
        <v>25.759408938</v>
      </c>
      <c r="X65" s="106">
        <v>1.2044328918</v>
      </c>
      <c r="Y65" s="106">
        <v>1.1338050495000001</v>
      </c>
      <c r="Z65" s="106">
        <v>1.2794603371</v>
      </c>
      <c r="AA65" s="118">
        <v>1404</v>
      </c>
      <c r="AB65" s="118">
        <v>5621</v>
      </c>
      <c r="AC65" s="116">
        <v>26.150612563999999</v>
      </c>
      <c r="AD65" s="106">
        <v>24.642037140999999</v>
      </c>
      <c r="AE65" s="106">
        <v>27.751542357000002</v>
      </c>
      <c r="AF65" s="106">
        <v>6.0095819999999999E-14</v>
      </c>
      <c r="AG65" s="107">
        <v>24.977761963999999</v>
      </c>
      <c r="AH65" s="106">
        <v>23.704818471999999</v>
      </c>
      <c r="AI65" s="106">
        <v>26.319062240000001</v>
      </c>
      <c r="AJ65" s="106">
        <v>1.2555964588999999</v>
      </c>
      <c r="AK65" s="106">
        <v>1.1831636638</v>
      </c>
      <c r="AL65" s="106">
        <v>1.3324635599000001</v>
      </c>
      <c r="AM65" s="106">
        <v>0.92460848120000005</v>
      </c>
      <c r="AN65" s="106">
        <v>0.99614031089999999</v>
      </c>
      <c r="AO65" s="106">
        <v>0.91946532790000002</v>
      </c>
      <c r="AP65" s="106">
        <v>1.0792092847999999</v>
      </c>
      <c r="AQ65" s="106">
        <v>0.39798801449999999</v>
      </c>
      <c r="AR65" s="106">
        <v>1.0362478431</v>
      </c>
      <c r="AS65" s="106">
        <v>0.95412507830000004</v>
      </c>
      <c r="AT65" s="106">
        <v>1.1254390192999999</v>
      </c>
      <c r="AU65" s="104">
        <v>1</v>
      </c>
      <c r="AV65" s="104">
        <v>2</v>
      </c>
      <c r="AW65" s="104">
        <v>3</v>
      </c>
      <c r="AX65" s="104" t="s">
        <v>28</v>
      </c>
      <c r="AY65" s="104" t="s">
        <v>28</v>
      </c>
      <c r="AZ65" s="104" t="s">
        <v>28</v>
      </c>
      <c r="BA65" s="104" t="s">
        <v>28</v>
      </c>
      <c r="BB65" s="104" t="s">
        <v>28</v>
      </c>
      <c r="BC65" s="110" t="s">
        <v>230</v>
      </c>
      <c r="BD65" s="111">
        <v>1229</v>
      </c>
      <c r="BE65" s="111">
        <v>1347</v>
      </c>
      <c r="BF65" s="111">
        <v>1404</v>
      </c>
    </row>
    <row r="66" spans="1:93" x14ac:dyDescent="0.3">
      <c r="A66" s="10"/>
      <c r="B66" t="s">
        <v>93</v>
      </c>
      <c r="C66" s="104">
        <v>1428</v>
      </c>
      <c r="D66" s="118">
        <v>5247</v>
      </c>
      <c r="E66" s="116">
        <v>27.428490700000001</v>
      </c>
      <c r="F66" s="106">
        <v>25.843327733999999</v>
      </c>
      <c r="G66" s="106">
        <v>29.110883469000001</v>
      </c>
      <c r="H66" s="106">
        <v>4.0754689999999999E-13</v>
      </c>
      <c r="I66" s="107">
        <v>27.215551743999999</v>
      </c>
      <c r="J66" s="106">
        <v>25.839967421000001</v>
      </c>
      <c r="K66" s="106">
        <v>28.66436496</v>
      </c>
      <c r="L66" s="106">
        <v>1.2464452750999999</v>
      </c>
      <c r="M66" s="106">
        <v>1.1744099992999999</v>
      </c>
      <c r="N66" s="106">
        <v>1.3228990085000001</v>
      </c>
      <c r="O66" s="118">
        <v>1385</v>
      </c>
      <c r="P66" s="118">
        <v>5223</v>
      </c>
      <c r="Q66" s="116">
        <v>26.182599884999998</v>
      </c>
      <c r="R66" s="106">
        <v>24.650444298</v>
      </c>
      <c r="S66" s="106">
        <v>27.809987051</v>
      </c>
      <c r="T66" s="106">
        <v>2.5228300000000001E-9</v>
      </c>
      <c r="U66" s="107">
        <v>26.517327207000001</v>
      </c>
      <c r="V66" s="106">
        <v>25.156925863000001</v>
      </c>
      <c r="W66" s="106">
        <v>27.951294446999999</v>
      </c>
      <c r="X66" s="106">
        <v>1.2012517263</v>
      </c>
      <c r="Y66" s="106">
        <v>1.1309567764999999</v>
      </c>
      <c r="Z66" s="106">
        <v>1.2759158792</v>
      </c>
      <c r="AA66" s="118">
        <v>1466</v>
      </c>
      <c r="AB66" s="118">
        <v>5345</v>
      </c>
      <c r="AC66" s="116">
        <v>26.758229487000001</v>
      </c>
      <c r="AD66" s="106">
        <v>25.225615262000002</v>
      </c>
      <c r="AE66" s="106">
        <v>28.383959631</v>
      </c>
      <c r="AF66" s="106">
        <v>8.3106039999999994E-17</v>
      </c>
      <c r="AG66" s="107">
        <v>27.427502339</v>
      </c>
      <c r="AH66" s="106">
        <v>26.058831171000001</v>
      </c>
      <c r="AI66" s="106">
        <v>28.868059337999998</v>
      </c>
      <c r="AJ66" s="106">
        <v>1.2847705998000001</v>
      </c>
      <c r="AK66" s="106">
        <v>1.2111836049</v>
      </c>
      <c r="AL66" s="106">
        <v>1.3628284658000001</v>
      </c>
      <c r="AM66" s="106">
        <v>0.59268090579999999</v>
      </c>
      <c r="AN66" s="106">
        <v>1.0219851964</v>
      </c>
      <c r="AO66" s="106">
        <v>0.94371648340000003</v>
      </c>
      <c r="AP66" s="106">
        <v>1.1067452567</v>
      </c>
      <c r="AQ66" s="106">
        <v>0.25479214449999998</v>
      </c>
      <c r="AR66" s="106">
        <v>0.9545767637</v>
      </c>
      <c r="AS66" s="106">
        <v>0.88117741650000003</v>
      </c>
      <c r="AT66" s="106">
        <v>1.0340900489</v>
      </c>
      <c r="AU66" s="104">
        <v>1</v>
      </c>
      <c r="AV66" s="104">
        <v>2</v>
      </c>
      <c r="AW66" s="104">
        <v>3</v>
      </c>
      <c r="AX66" s="104" t="s">
        <v>28</v>
      </c>
      <c r="AY66" s="104" t="s">
        <v>28</v>
      </c>
      <c r="AZ66" s="104" t="s">
        <v>28</v>
      </c>
      <c r="BA66" s="104" t="s">
        <v>28</v>
      </c>
      <c r="BB66" s="104" t="s">
        <v>28</v>
      </c>
      <c r="BC66" s="110" t="s">
        <v>230</v>
      </c>
      <c r="BD66" s="111">
        <v>1428</v>
      </c>
      <c r="BE66" s="111">
        <v>1385</v>
      </c>
      <c r="BF66" s="111">
        <v>1466</v>
      </c>
      <c r="BQ66" s="52"/>
      <c r="CC66" s="4"/>
      <c r="CO66" s="4"/>
    </row>
    <row r="67" spans="1:93" x14ac:dyDescent="0.3">
      <c r="A67" s="10"/>
      <c r="B67" t="s">
        <v>133</v>
      </c>
      <c r="C67" s="104">
        <v>2067</v>
      </c>
      <c r="D67" s="118">
        <v>6584</v>
      </c>
      <c r="E67" s="116">
        <v>33.971045877999998</v>
      </c>
      <c r="F67" s="106">
        <v>32.246850072000001</v>
      </c>
      <c r="G67" s="106">
        <v>35.787432121000002</v>
      </c>
      <c r="H67" s="106">
        <v>5.2259070000000002E-60</v>
      </c>
      <c r="I67" s="107">
        <v>31.394289186000002</v>
      </c>
      <c r="J67" s="106">
        <v>30.069639859999999</v>
      </c>
      <c r="K67" s="106">
        <v>32.777292912999997</v>
      </c>
      <c r="L67" s="106">
        <v>1.5437615611</v>
      </c>
      <c r="M67" s="106">
        <v>1.4654081534000001</v>
      </c>
      <c r="N67" s="106">
        <v>1.6263044204999999</v>
      </c>
      <c r="O67" s="118">
        <v>1673</v>
      </c>
      <c r="P67" s="118">
        <v>6189</v>
      </c>
      <c r="Q67" s="116">
        <v>28.483061046</v>
      </c>
      <c r="R67" s="106">
        <v>26.928463502</v>
      </c>
      <c r="S67" s="106">
        <v>30.127406507</v>
      </c>
      <c r="T67" s="106">
        <v>9.2671290000000003E-21</v>
      </c>
      <c r="U67" s="107">
        <v>27.031830667000001</v>
      </c>
      <c r="V67" s="106">
        <v>25.767059862</v>
      </c>
      <c r="W67" s="106">
        <v>28.358682485999999</v>
      </c>
      <c r="X67" s="106">
        <v>1.306796361</v>
      </c>
      <c r="Y67" s="106">
        <v>1.2354717793000001</v>
      </c>
      <c r="Z67" s="106">
        <v>1.3822385567</v>
      </c>
      <c r="AA67" s="118">
        <v>1712</v>
      </c>
      <c r="AB67" s="118">
        <v>6338</v>
      </c>
      <c r="AC67" s="116">
        <v>27.905116267</v>
      </c>
      <c r="AD67" s="106">
        <v>26.395489903000001</v>
      </c>
      <c r="AE67" s="106">
        <v>29.501082067999999</v>
      </c>
      <c r="AF67" s="106">
        <v>6.3814519999999999E-25</v>
      </c>
      <c r="AG67" s="107">
        <v>27.011675607000001</v>
      </c>
      <c r="AH67" s="106">
        <v>25.761985752000001</v>
      </c>
      <c r="AI67" s="106">
        <v>28.321986750000001</v>
      </c>
      <c r="AJ67" s="106">
        <v>1.3398372632</v>
      </c>
      <c r="AK67" s="106">
        <v>1.2673540082999999</v>
      </c>
      <c r="AL67" s="106">
        <v>1.4164660229999999</v>
      </c>
      <c r="AM67" s="106">
        <v>0.58718803909999995</v>
      </c>
      <c r="AN67" s="106">
        <v>0.97970917599999996</v>
      </c>
      <c r="AO67" s="106">
        <v>0.90982388759999999</v>
      </c>
      <c r="AP67" s="106">
        <v>1.0549624851999999</v>
      </c>
      <c r="AQ67" s="106">
        <v>1.2788644999999999E-6</v>
      </c>
      <c r="AR67" s="106">
        <v>0.83845110769999998</v>
      </c>
      <c r="AS67" s="106">
        <v>0.78074502140000002</v>
      </c>
      <c r="AT67" s="106">
        <v>0.90042234119999998</v>
      </c>
      <c r="AU67" s="104">
        <v>1</v>
      </c>
      <c r="AV67" s="104">
        <v>2</v>
      </c>
      <c r="AW67" s="104">
        <v>3</v>
      </c>
      <c r="AX67" s="104" t="s">
        <v>227</v>
      </c>
      <c r="AY67" s="104" t="s">
        <v>28</v>
      </c>
      <c r="AZ67" s="104" t="s">
        <v>28</v>
      </c>
      <c r="BA67" s="104" t="s">
        <v>28</v>
      </c>
      <c r="BB67" s="104" t="s">
        <v>28</v>
      </c>
      <c r="BC67" s="110" t="s">
        <v>229</v>
      </c>
      <c r="BD67" s="111">
        <v>2067</v>
      </c>
      <c r="BE67" s="111">
        <v>1673</v>
      </c>
      <c r="BF67" s="111">
        <v>1712</v>
      </c>
      <c r="BQ67" s="52"/>
    </row>
    <row r="68" spans="1:93" x14ac:dyDescent="0.3">
      <c r="A68" s="10"/>
      <c r="B68" t="s">
        <v>96</v>
      </c>
      <c r="C68" s="104">
        <v>2126</v>
      </c>
      <c r="D68" s="118">
        <v>8564</v>
      </c>
      <c r="E68" s="116">
        <v>28.770794493</v>
      </c>
      <c r="F68" s="106">
        <v>27.337482267999999</v>
      </c>
      <c r="G68" s="106">
        <v>30.279255698</v>
      </c>
      <c r="H68" s="106">
        <v>8.5213899999999994E-25</v>
      </c>
      <c r="I68" s="107">
        <v>24.824848201999998</v>
      </c>
      <c r="J68" s="106">
        <v>23.791717296000002</v>
      </c>
      <c r="K68" s="106">
        <v>25.902841757000001</v>
      </c>
      <c r="L68" s="106">
        <v>1.3074441917999999</v>
      </c>
      <c r="M68" s="106">
        <v>1.2423095378</v>
      </c>
      <c r="N68" s="106">
        <v>1.3759938748</v>
      </c>
      <c r="O68" s="118">
        <v>2468</v>
      </c>
      <c r="P68" s="118">
        <v>9373</v>
      </c>
      <c r="Q68" s="116">
        <v>30.026955175000001</v>
      </c>
      <c r="R68" s="106">
        <v>28.604762440999998</v>
      </c>
      <c r="S68" s="106">
        <v>31.51985754</v>
      </c>
      <c r="T68" s="106">
        <v>2.6584789999999999E-38</v>
      </c>
      <c r="U68" s="107">
        <v>26.330950603000002</v>
      </c>
      <c r="V68" s="106">
        <v>25.312351717999999</v>
      </c>
      <c r="W68" s="106">
        <v>27.390539107999999</v>
      </c>
      <c r="X68" s="106">
        <v>1.3776298724</v>
      </c>
      <c r="Y68" s="106">
        <v>1.3123799933</v>
      </c>
      <c r="Z68" s="106">
        <v>1.4461238932</v>
      </c>
      <c r="AA68" s="118">
        <v>2377</v>
      </c>
      <c r="AB68" s="118">
        <v>9707</v>
      </c>
      <c r="AC68" s="116">
        <v>27.225415945000002</v>
      </c>
      <c r="AD68" s="106">
        <v>25.921145158000002</v>
      </c>
      <c r="AE68" s="106">
        <v>28.59531355</v>
      </c>
      <c r="AF68" s="106">
        <v>1.070643E-26</v>
      </c>
      <c r="AG68" s="107">
        <v>24.487483260000001</v>
      </c>
      <c r="AH68" s="106">
        <v>23.522594099999999</v>
      </c>
      <c r="AI68" s="106">
        <v>25.491951859</v>
      </c>
      <c r="AJ68" s="106">
        <v>1.3072021073</v>
      </c>
      <c r="AK68" s="106">
        <v>1.2445788025</v>
      </c>
      <c r="AL68" s="106">
        <v>1.3729764204999999</v>
      </c>
      <c r="AM68" s="106">
        <v>2.3948891999999999E-3</v>
      </c>
      <c r="AN68" s="106">
        <v>0.90669919030000001</v>
      </c>
      <c r="AO68" s="106">
        <v>0.85114867090000002</v>
      </c>
      <c r="AP68" s="106">
        <v>0.96587523399999997</v>
      </c>
      <c r="AQ68" s="106">
        <v>0.19551353120000001</v>
      </c>
      <c r="AR68" s="106">
        <v>1.0436609661</v>
      </c>
      <c r="AS68" s="106">
        <v>0.9782679769</v>
      </c>
      <c r="AT68" s="106">
        <v>1.1134251941</v>
      </c>
      <c r="AU68" s="104">
        <v>1</v>
      </c>
      <c r="AV68" s="104">
        <v>2</v>
      </c>
      <c r="AW68" s="104">
        <v>3</v>
      </c>
      <c r="AX68" s="104" t="s">
        <v>28</v>
      </c>
      <c r="AY68" s="104" t="s">
        <v>228</v>
      </c>
      <c r="AZ68" s="104" t="s">
        <v>28</v>
      </c>
      <c r="BA68" s="104" t="s">
        <v>28</v>
      </c>
      <c r="BB68" s="104" t="s">
        <v>28</v>
      </c>
      <c r="BC68" s="110" t="s">
        <v>233</v>
      </c>
      <c r="BD68" s="111">
        <v>2126</v>
      </c>
      <c r="BE68" s="111">
        <v>2468</v>
      </c>
      <c r="BF68" s="111">
        <v>2377</v>
      </c>
    </row>
    <row r="69" spans="1:93" s="3" customFormat="1" x14ac:dyDescent="0.3">
      <c r="A69" s="10"/>
      <c r="B69" s="3" t="s">
        <v>184</v>
      </c>
      <c r="C69" s="114">
        <v>1555</v>
      </c>
      <c r="D69" s="117">
        <v>6035</v>
      </c>
      <c r="E69" s="113">
        <v>27.167022939999999</v>
      </c>
      <c r="F69" s="112">
        <v>25.636895413000001</v>
      </c>
      <c r="G69" s="112">
        <v>28.788475497</v>
      </c>
      <c r="H69" s="112">
        <v>1.0469849999999999E-12</v>
      </c>
      <c r="I69" s="115">
        <v>25.766362882999999</v>
      </c>
      <c r="J69" s="112">
        <v>24.517002187999999</v>
      </c>
      <c r="K69" s="112">
        <v>27.079389687999999</v>
      </c>
      <c r="L69" s="112">
        <v>1.2345632777</v>
      </c>
      <c r="M69" s="112">
        <v>1.1650290023000001</v>
      </c>
      <c r="N69" s="112">
        <v>1.3082476776</v>
      </c>
      <c r="O69" s="117">
        <v>1417</v>
      </c>
      <c r="P69" s="117">
        <v>6071</v>
      </c>
      <c r="Q69" s="113">
        <v>23.933188397999999</v>
      </c>
      <c r="R69" s="112">
        <v>22.539436075000001</v>
      </c>
      <c r="S69" s="112">
        <v>25.413125022999999</v>
      </c>
      <c r="T69" s="112">
        <v>2.2472693999999998E-3</v>
      </c>
      <c r="U69" s="115">
        <v>23.340471092000001</v>
      </c>
      <c r="V69" s="112">
        <v>22.156296828999999</v>
      </c>
      <c r="W69" s="112">
        <v>24.587935204000001</v>
      </c>
      <c r="X69" s="112">
        <v>1.0980492390000001</v>
      </c>
      <c r="Y69" s="112">
        <v>1.0341041994</v>
      </c>
      <c r="Z69" s="112">
        <v>1.1659483946</v>
      </c>
      <c r="AA69" s="117">
        <v>1016</v>
      </c>
      <c r="AB69" s="117">
        <v>5878</v>
      </c>
      <c r="AC69" s="113">
        <v>17.116981627000001</v>
      </c>
      <c r="AD69" s="112">
        <v>15.985489060000001</v>
      </c>
      <c r="AE69" s="112">
        <v>18.328564046</v>
      </c>
      <c r="AF69" s="112">
        <v>1.8811709E-8</v>
      </c>
      <c r="AG69" s="115">
        <v>17.284790744999999</v>
      </c>
      <c r="AH69" s="112">
        <v>16.253973926</v>
      </c>
      <c r="AI69" s="112">
        <v>18.38098132</v>
      </c>
      <c r="AJ69" s="112">
        <v>0.82185537580000001</v>
      </c>
      <c r="AK69" s="112">
        <v>0.76752785069999996</v>
      </c>
      <c r="AL69" s="112">
        <v>0.88002833790000001</v>
      </c>
      <c r="AM69" s="112">
        <v>3.4445979999999999E-14</v>
      </c>
      <c r="AN69" s="112">
        <v>0.71519854949999995</v>
      </c>
      <c r="AO69" s="112">
        <v>0.65582459140000005</v>
      </c>
      <c r="AP69" s="112">
        <v>0.77994782740000002</v>
      </c>
      <c r="AQ69" s="112">
        <v>1.5821504E-3</v>
      </c>
      <c r="AR69" s="112">
        <v>0.88096470680000005</v>
      </c>
      <c r="AS69" s="112">
        <v>0.81434904630000005</v>
      </c>
      <c r="AT69" s="112">
        <v>0.95302968440000002</v>
      </c>
      <c r="AU69" s="114">
        <v>1</v>
      </c>
      <c r="AV69" s="114">
        <v>2</v>
      </c>
      <c r="AW69" s="114">
        <v>3</v>
      </c>
      <c r="AX69" s="114" t="s">
        <v>227</v>
      </c>
      <c r="AY69" s="114" t="s">
        <v>228</v>
      </c>
      <c r="AZ69" s="114" t="s">
        <v>28</v>
      </c>
      <c r="BA69" s="114" t="s">
        <v>28</v>
      </c>
      <c r="BB69" s="114" t="s">
        <v>28</v>
      </c>
      <c r="BC69" s="108" t="s">
        <v>232</v>
      </c>
      <c r="BD69" s="109">
        <v>1555</v>
      </c>
      <c r="BE69" s="109">
        <v>1417</v>
      </c>
      <c r="BF69" s="109">
        <v>1016</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4">
        <v>320</v>
      </c>
      <c r="D70" s="118">
        <v>981</v>
      </c>
      <c r="E70" s="116">
        <v>44.989878808</v>
      </c>
      <c r="F70" s="106">
        <v>40.137699369000003</v>
      </c>
      <c r="G70" s="106">
        <v>50.428630116000001</v>
      </c>
      <c r="H70" s="106">
        <v>1.128028E-34</v>
      </c>
      <c r="I70" s="107">
        <v>32.619775738999998</v>
      </c>
      <c r="J70" s="106">
        <v>29.234613604</v>
      </c>
      <c r="K70" s="106">
        <v>36.396915782000001</v>
      </c>
      <c r="L70" s="106">
        <v>2.0444953563000001</v>
      </c>
      <c r="M70" s="106">
        <v>1.8239955773000001</v>
      </c>
      <c r="N70" s="106">
        <v>2.2916509852</v>
      </c>
      <c r="O70" s="118">
        <v>300</v>
      </c>
      <c r="P70" s="118">
        <v>962</v>
      </c>
      <c r="Q70" s="116">
        <v>41.923804699000002</v>
      </c>
      <c r="R70" s="106">
        <v>37.280433924999997</v>
      </c>
      <c r="S70" s="106">
        <v>47.145518852000002</v>
      </c>
      <c r="T70" s="106">
        <v>9.0681389999999997E-28</v>
      </c>
      <c r="U70" s="107">
        <v>31.185031185</v>
      </c>
      <c r="V70" s="106">
        <v>27.848514805000001</v>
      </c>
      <c r="W70" s="106">
        <v>34.921293894000002</v>
      </c>
      <c r="X70" s="106">
        <v>1.9234546219999999</v>
      </c>
      <c r="Y70" s="106">
        <v>1.7104178272999999</v>
      </c>
      <c r="Z70" s="106">
        <v>2.1630256795</v>
      </c>
      <c r="AA70" s="118">
        <v>168</v>
      </c>
      <c r="AB70" s="118">
        <v>855</v>
      </c>
      <c r="AC70" s="116">
        <v>25.444409960000002</v>
      </c>
      <c r="AD70" s="106">
        <v>21.805237399999999</v>
      </c>
      <c r="AE70" s="106">
        <v>29.690940131000001</v>
      </c>
      <c r="AF70" s="106">
        <v>1.10006748E-2</v>
      </c>
      <c r="AG70" s="107">
        <v>19.649122807000001</v>
      </c>
      <c r="AH70" s="106">
        <v>16.891629309999999</v>
      </c>
      <c r="AI70" s="106">
        <v>22.856766508</v>
      </c>
      <c r="AJ70" s="106">
        <v>1.2216888213999999</v>
      </c>
      <c r="AK70" s="106">
        <v>1.0469574583000001</v>
      </c>
      <c r="AL70" s="106">
        <v>1.4255818749</v>
      </c>
      <c r="AM70" s="106">
        <v>3.3992901000000001E-7</v>
      </c>
      <c r="AN70" s="106">
        <v>0.60692034380000004</v>
      </c>
      <c r="AO70" s="106">
        <v>0.50093947029999997</v>
      </c>
      <c r="AP70" s="106">
        <v>0.7353229792</v>
      </c>
      <c r="AQ70" s="106">
        <v>0.39108967259999999</v>
      </c>
      <c r="AR70" s="106">
        <v>0.93184969169999998</v>
      </c>
      <c r="AS70" s="106">
        <v>0.79303478309999997</v>
      </c>
      <c r="AT70" s="106">
        <v>1.0949631296</v>
      </c>
      <c r="AU70" s="104">
        <v>1</v>
      </c>
      <c r="AV70" s="104">
        <v>2</v>
      </c>
      <c r="AW70" s="104" t="s">
        <v>28</v>
      </c>
      <c r="AX70" s="104" t="s">
        <v>28</v>
      </c>
      <c r="AY70" s="104" t="s">
        <v>228</v>
      </c>
      <c r="AZ70" s="104" t="s">
        <v>28</v>
      </c>
      <c r="BA70" s="104" t="s">
        <v>28</v>
      </c>
      <c r="BB70" s="104" t="s">
        <v>28</v>
      </c>
      <c r="BC70" s="110" t="s">
        <v>428</v>
      </c>
      <c r="BD70" s="111">
        <v>320</v>
      </c>
      <c r="BE70" s="111">
        <v>300</v>
      </c>
      <c r="BF70" s="111">
        <v>168</v>
      </c>
    </row>
    <row r="71" spans="1:93" x14ac:dyDescent="0.3">
      <c r="A71" s="10"/>
      <c r="B71" t="s">
        <v>185</v>
      </c>
      <c r="C71" s="104">
        <v>2130</v>
      </c>
      <c r="D71" s="118">
        <v>10260</v>
      </c>
      <c r="E71" s="116">
        <v>27.960366109999999</v>
      </c>
      <c r="F71" s="106">
        <v>26.537864987999999</v>
      </c>
      <c r="G71" s="106">
        <v>29.459117127999999</v>
      </c>
      <c r="H71" s="106">
        <v>2.473383E-19</v>
      </c>
      <c r="I71" s="107">
        <v>20.760233918000001</v>
      </c>
      <c r="J71" s="106">
        <v>19.897053792000001</v>
      </c>
      <c r="K71" s="106">
        <v>21.660860791000001</v>
      </c>
      <c r="L71" s="106">
        <v>1.2706155292000001</v>
      </c>
      <c r="M71" s="106">
        <v>1.2059721691</v>
      </c>
      <c r="N71" s="106">
        <v>1.3387239477999999</v>
      </c>
      <c r="O71" s="118">
        <v>2093</v>
      </c>
      <c r="P71" s="118">
        <v>10492</v>
      </c>
      <c r="Q71" s="116">
        <v>25.645290981999999</v>
      </c>
      <c r="R71" s="106">
        <v>24.340286621000001</v>
      </c>
      <c r="S71" s="106">
        <v>27.020263145000001</v>
      </c>
      <c r="T71" s="106">
        <v>1.0403336E-9</v>
      </c>
      <c r="U71" s="107">
        <v>19.948532215</v>
      </c>
      <c r="V71" s="106">
        <v>19.111957475000001</v>
      </c>
      <c r="W71" s="106">
        <v>20.821725773000001</v>
      </c>
      <c r="X71" s="106">
        <v>1.1766001159999999</v>
      </c>
      <c r="Y71" s="106">
        <v>1.1167268128000001</v>
      </c>
      <c r="Z71" s="106">
        <v>1.2396835261000001</v>
      </c>
      <c r="AA71" s="118">
        <v>1639</v>
      </c>
      <c r="AB71" s="118">
        <v>10075</v>
      </c>
      <c r="AC71" s="116">
        <v>20.346897599999998</v>
      </c>
      <c r="AD71" s="106">
        <v>19.225543202000001</v>
      </c>
      <c r="AE71" s="106">
        <v>21.533656427</v>
      </c>
      <c r="AF71" s="106">
        <v>0.41981954119999998</v>
      </c>
      <c r="AG71" s="107">
        <v>16.267990074</v>
      </c>
      <c r="AH71" s="106">
        <v>15.499174351000001</v>
      </c>
      <c r="AI71" s="106">
        <v>17.074941869</v>
      </c>
      <c r="AJ71" s="106">
        <v>0.97693667829999997</v>
      </c>
      <c r="AK71" s="106">
        <v>0.92309592770000004</v>
      </c>
      <c r="AL71" s="106">
        <v>1.0339177596</v>
      </c>
      <c r="AM71" s="106">
        <v>2.8361329999999998E-10</v>
      </c>
      <c r="AN71" s="106">
        <v>0.79339702619999997</v>
      </c>
      <c r="AO71" s="106">
        <v>0.73834379400000005</v>
      </c>
      <c r="AP71" s="106">
        <v>0.85255520019999997</v>
      </c>
      <c r="AQ71" s="106">
        <v>1.32004987E-2</v>
      </c>
      <c r="AR71" s="106">
        <v>0.91720154450000002</v>
      </c>
      <c r="AS71" s="106">
        <v>0.85660421200000003</v>
      </c>
      <c r="AT71" s="106">
        <v>0.98208561380000003</v>
      </c>
      <c r="AU71" s="104">
        <v>1</v>
      </c>
      <c r="AV71" s="104">
        <v>2</v>
      </c>
      <c r="AW71" s="104" t="s">
        <v>28</v>
      </c>
      <c r="AX71" s="104" t="s">
        <v>28</v>
      </c>
      <c r="AY71" s="104" t="s">
        <v>228</v>
      </c>
      <c r="AZ71" s="104" t="s">
        <v>28</v>
      </c>
      <c r="BA71" s="104" t="s">
        <v>28</v>
      </c>
      <c r="BB71" s="104" t="s">
        <v>28</v>
      </c>
      <c r="BC71" s="110" t="s">
        <v>428</v>
      </c>
      <c r="BD71" s="111">
        <v>2130</v>
      </c>
      <c r="BE71" s="111">
        <v>2093</v>
      </c>
      <c r="BF71" s="111">
        <v>1639</v>
      </c>
    </row>
    <row r="72" spans="1:93" x14ac:dyDescent="0.3">
      <c r="A72" s="10"/>
      <c r="B72" t="s">
        <v>186</v>
      </c>
      <c r="C72" s="104">
        <v>1379</v>
      </c>
      <c r="D72" s="118">
        <v>7807</v>
      </c>
      <c r="E72" s="116">
        <v>20.855628783</v>
      </c>
      <c r="F72" s="106">
        <v>19.630395960000001</v>
      </c>
      <c r="G72" s="106">
        <v>22.157334616</v>
      </c>
      <c r="H72" s="106">
        <v>8.2355737100000007E-2</v>
      </c>
      <c r="I72" s="107">
        <v>17.663635199000002</v>
      </c>
      <c r="J72" s="106">
        <v>16.755531360999999</v>
      </c>
      <c r="K72" s="106">
        <v>18.620955773999999</v>
      </c>
      <c r="L72" s="106">
        <v>0.94775174610000001</v>
      </c>
      <c r="M72" s="106">
        <v>0.89207293830000001</v>
      </c>
      <c r="N72" s="106">
        <v>1.0069057513999999</v>
      </c>
      <c r="O72" s="118">
        <v>1435</v>
      </c>
      <c r="P72" s="118">
        <v>8002</v>
      </c>
      <c r="Q72" s="116">
        <v>20.778563051999999</v>
      </c>
      <c r="R72" s="106">
        <v>19.578554742000001</v>
      </c>
      <c r="S72" s="106">
        <v>22.052122241999999</v>
      </c>
      <c r="T72" s="106">
        <v>0.1152095175</v>
      </c>
      <c r="U72" s="107">
        <v>17.933016746</v>
      </c>
      <c r="V72" s="106">
        <v>17.028766058999999</v>
      </c>
      <c r="W72" s="106">
        <v>18.885284377000001</v>
      </c>
      <c r="X72" s="106">
        <v>0.9533157458</v>
      </c>
      <c r="Y72" s="106">
        <v>0.89825963750000004</v>
      </c>
      <c r="Z72" s="106">
        <v>1.0117463517</v>
      </c>
      <c r="AA72" s="118">
        <v>1365</v>
      </c>
      <c r="AB72" s="118">
        <v>8088</v>
      </c>
      <c r="AC72" s="116">
        <v>18.901930792999998</v>
      </c>
      <c r="AD72" s="106">
        <v>17.792397542</v>
      </c>
      <c r="AE72" s="106">
        <v>20.080654496000001</v>
      </c>
      <c r="AF72" s="106">
        <v>1.6738352999999999E-3</v>
      </c>
      <c r="AG72" s="107">
        <v>16.876854599000001</v>
      </c>
      <c r="AH72" s="106">
        <v>16.004878394999999</v>
      </c>
      <c r="AI72" s="106">
        <v>17.796337725000001</v>
      </c>
      <c r="AJ72" s="106">
        <v>0.90755798970000001</v>
      </c>
      <c r="AK72" s="106">
        <v>0.85428481999999994</v>
      </c>
      <c r="AL72" s="106">
        <v>0.96415327230000003</v>
      </c>
      <c r="AM72" s="106">
        <v>2.0696088099999999E-2</v>
      </c>
      <c r="AN72" s="106">
        <v>0.90968421379999997</v>
      </c>
      <c r="AO72" s="106">
        <v>0.83958208099999998</v>
      </c>
      <c r="AP72" s="106">
        <v>0.98563962650000003</v>
      </c>
      <c r="AQ72" s="106">
        <v>0.92787259639999997</v>
      </c>
      <c r="AR72" s="106">
        <v>0.99630479940000005</v>
      </c>
      <c r="AS72" s="106">
        <v>0.91956166790000005</v>
      </c>
      <c r="AT72" s="106">
        <v>1.0794526219</v>
      </c>
      <c r="AU72" s="104" t="s">
        <v>28</v>
      </c>
      <c r="AV72" s="104" t="s">
        <v>28</v>
      </c>
      <c r="AW72" s="104">
        <v>3</v>
      </c>
      <c r="AX72" s="104" t="s">
        <v>28</v>
      </c>
      <c r="AY72" s="104" t="s">
        <v>28</v>
      </c>
      <c r="AZ72" s="104" t="s">
        <v>28</v>
      </c>
      <c r="BA72" s="104" t="s">
        <v>28</v>
      </c>
      <c r="BB72" s="104" t="s">
        <v>28</v>
      </c>
      <c r="BC72" s="110">
        <v>-3</v>
      </c>
      <c r="BD72" s="111">
        <v>1379</v>
      </c>
      <c r="BE72" s="111">
        <v>1435</v>
      </c>
      <c r="BF72" s="111">
        <v>1365</v>
      </c>
    </row>
    <row r="73" spans="1:93" x14ac:dyDescent="0.3">
      <c r="A73" s="10"/>
      <c r="B73" t="s">
        <v>188</v>
      </c>
      <c r="C73" s="104">
        <v>132</v>
      </c>
      <c r="D73" s="118">
        <v>965</v>
      </c>
      <c r="E73" s="116">
        <v>18.908347944999999</v>
      </c>
      <c r="F73" s="106">
        <v>15.898909392</v>
      </c>
      <c r="G73" s="106">
        <v>22.487430626999998</v>
      </c>
      <c r="H73" s="106">
        <v>8.6352724899999997E-2</v>
      </c>
      <c r="I73" s="107">
        <v>13.678756477</v>
      </c>
      <c r="J73" s="106">
        <v>11.533444580999999</v>
      </c>
      <c r="K73" s="106">
        <v>16.223113348999998</v>
      </c>
      <c r="L73" s="106">
        <v>0.85926058459999999</v>
      </c>
      <c r="M73" s="106">
        <v>0.72250131100000003</v>
      </c>
      <c r="N73" s="106">
        <v>1.0219064534</v>
      </c>
      <c r="O73" s="118">
        <v>102</v>
      </c>
      <c r="P73" s="118">
        <v>1015</v>
      </c>
      <c r="Q73" s="116">
        <v>13.485695784000001</v>
      </c>
      <c r="R73" s="106">
        <v>11.080313745</v>
      </c>
      <c r="S73" s="106">
        <v>16.413252815</v>
      </c>
      <c r="T73" s="106">
        <v>1.6703462E-6</v>
      </c>
      <c r="U73" s="107">
        <v>10.049261083999999</v>
      </c>
      <c r="V73" s="106">
        <v>8.2766124098000002</v>
      </c>
      <c r="W73" s="106">
        <v>12.201567903000001</v>
      </c>
      <c r="X73" s="106">
        <v>0.61872065460000003</v>
      </c>
      <c r="Y73" s="106">
        <v>0.50836227389999999</v>
      </c>
      <c r="Z73" s="106">
        <v>0.75303630519999998</v>
      </c>
      <c r="AA73" s="118">
        <v>144</v>
      </c>
      <c r="AB73" s="118">
        <v>1046</v>
      </c>
      <c r="AC73" s="116">
        <v>17.338782483999999</v>
      </c>
      <c r="AD73" s="106">
        <v>14.685222581</v>
      </c>
      <c r="AE73" s="106">
        <v>20.471829851999999</v>
      </c>
      <c r="AF73" s="106">
        <v>3.0536549999999999E-2</v>
      </c>
      <c r="AG73" s="107">
        <v>13.766730402</v>
      </c>
      <c r="AH73" s="106">
        <v>11.692229886</v>
      </c>
      <c r="AI73" s="106">
        <v>16.209300346999999</v>
      </c>
      <c r="AJ73" s="106">
        <v>0.83250493020000005</v>
      </c>
      <c r="AK73" s="106">
        <v>0.70509680890000004</v>
      </c>
      <c r="AL73" s="106">
        <v>0.98293518000000002</v>
      </c>
      <c r="AM73" s="106">
        <v>5.4121913200000003E-2</v>
      </c>
      <c r="AN73" s="106">
        <v>1.2857165667999999</v>
      </c>
      <c r="AO73" s="106">
        <v>0.99555941010000004</v>
      </c>
      <c r="AP73" s="106">
        <v>1.6604404251</v>
      </c>
      <c r="AQ73" s="106">
        <v>1.09972782E-2</v>
      </c>
      <c r="AR73" s="106">
        <v>0.71321385790000003</v>
      </c>
      <c r="AS73" s="106">
        <v>0.54964519450000004</v>
      </c>
      <c r="AT73" s="106">
        <v>0.92545884540000001</v>
      </c>
      <c r="AU73" s="104" t="s">
        <v>28</v>
      </c>
      <c r="AV73" s="104">
        <v>2</v>
      </c>
      <c r="AW73" s="104" t="s">
        <v>28</v>
      </c>
      <c r="AX73" s="104" t="s">
        <v>28</v>
      </c>
      <c r="AY73" s="104" t="s">
        <v>28</v>
      </c>
      <c r="AZ73" s="104" t="s">
        <v>28</v>
      </c>
      <c r="BA73" s="104" t="s">
        <v>28</v>
      </c>
      <c r="BB73" s="104" t="s">
        <v>28</v>
      </c>
      <c r="BC73" s="110">
        <v>-2</v>
      </c>
      <c r="BD73" s="111">
        <v>132</v>
      </c>
      <c r="BE73" s="111">
        <v>102</v>
      </c>
      <c r="BF73" s="111">
        <v>144</v>
      </c>
    </row>
    <row r="74" spans="1:93" x14ac:dyDescent="0.3">
      <c r="A74" s="10"/>
      <c r="B74" t="s">
        <v>187</v>
      </c>
      <c r="C74" s="104">
        <v>198</v>
      </c>
      <c r="D74" s="118">
        <v>891</v>
      </c>
      <c r="E74" s="116">
        <v>27.004937478999999</v>
      </c>
      <c r="F74" s="106">
        <v>23.413119377000001</v>
      </c>
      <c r="G74" s="106">
        <v>31.147778155000001</v>
      </c>
      <c r="H74" s="106">
        <v>4.9307491000000004E-3</v>
      </c>
      <c r="I74" s="107">
        <v>22.222222221999999</v>
      </c>
      <c r="J74" s="106">
        <v>19.332820855000001</v>
      </c>
      <c r="K74" s="106">
        <v>25.543461257000001</v>
      </c>
      <c r="L74" s="106">
        <v>1.2271975550000001</v>
      </c>
      <c r="M74" s="106">
        <v>1.0639729447999999</v>
      </c>
      <c r="N74" s="106">
        <v>1.4154625325000001</v>
      </c>
      <c r="O74" s="118">
        <v>165</v>
      </c>
      <c r="P74" s="118">
        <v>864</v>
      </c>
      <c r="Q74" s="116">
        <v>22.633521324</v>
      </c>
      <c r="R74" s="106">
        <v>19.369910293</v>
      </c>
      <c r="S74" s="106">
        <v>26.447013939000001</v>
      </c>
      <c r="T74" s="106">
        <v>0.63510748449999999</v>
      </c>
      <c r="U74" s="107">
        <v>19.097222221999999</v>
      </c>
      <c r="V74" s="106">
        <v>16.394729345999998</v>
      </c>
      <c r="W74" s="106">
        <v>22.245191666</v>
      </c>
      <c r="X74" s="106">
        <v>1.0384208093</v>
      </c>
      <c r="Y74" s="106">
        <v>0.88868707759999999</v>
      </c>
      <c r="Z74" s="106">
        <v>1.2133829829</v>
      </c>
      <c r="AA74" s="118">
        <v>151</v>
      </c>
      <c r="AB74" s="118">
        <v>791</v>
      </c>
      <c r="AC74" s="116">
        <v>21.300986901000002</v>
      </c>
      <c r="AD74" s="106">
        <v>18.105827952999999</v>
      </c>
      <c r="AE74" s="106">
        <v>25.059999694999998</v>
      </c>
      <c r="AF74" s="106">
        <v>0.78620284250000005</v>
      </c>
      <c r="AG74" s="107">
        <v>19.089759797999999</v>
      </c>
      <c r="AH74" s="106">
        <v>16.275362284</v>
      </c>
      <c r="AI74" s="106">
        <v>22.390833627999999</v>
      </c>
      <c r="AJ74" s="106">
        <v>1.0227463565999999</v>
      </c>
      <c r="AK74" s="106">
        <v>0.86933387910000004</v>
      </c>
      <c r="AL74" s="106">
        <v>1.203231733</v>
      </c>
      <c r="AM74" s="106">
        <v>0.59441945409999997</v>
      </c>
      <c r="AN74" s="106">
        <v>0.94112562499999997</v>
      </c>
      <c r="AO74" s="106">
        <v>0.75273533020000005</v>
      </c>
      <c r="AP74" s="106">
        <v>1.1766651656</v>
      </c>
      <c r="AQ74" s="106">
        <v>9.8315633700000002E-2</v>
      </c>
      <c r="AR74" s="106">
        <v>0.83812529989999995</v>
      </c>
      <c r="AS74" s="106">
        <v>0.67979881399999997</v>
      </c>
      <c r="AT74" s="106">
        <v>1.0333263370000001</v>
      </c>
      <c r="AU74" s="104">
        <v>1</v>
      </c>
      <c r="AV74" s="104" t="s">
        <v>28</v>
      </c>
      <c r="AW74" s="104" t="s">
        <v>28</v>
      </c>
      <c r="AX74" s="104" t="s">
        <v>28</v>
      </c>
      <c r="AY74" s="104" t="s">
        <v>28</v>
      </c>
      <c r="AZ74" s="104" t="s">
        <v>28</v>
      </c>
      <c r="BA74" s="104" t="s">
        <v>28</v>
      </c>
      <c r="BB74" s="104" t="s">
        <v>28</v>
      </c>
      <c r="BC74" s="110">
        <v>-1</v>
      </c>
      <c r="BD74" s="111">
        <v>198</v>
      </c>
      <c r="BE74" s="111">
        <v>165</v>
      </c>
      <c r="BF74" s="111">
        <v>151</v>
      </c>
    </row>
    <row r="75" spans="1:93" x14ac:dyDescent="0.3">
      <c r="A75" s="10"/>
      <c r="B75" t="s">
        <v>189</v>
      </c>
      <c r="C75" s="104">
        <v>256</v>
      </c>
      <c r="D75" s="118">
        <v>969</v>
      </c>
      <c r="E75" s="116">
        <v>33.495825103999998</v>
      </c>
      <c r="F75" s="106">
        <v>29.523527157</v>
      </c>
      <c r="G75" s="106">
        <v>38.002583276000003</v>
      </c>
      <c r="H75" s="106">
        <v>6.8813069999999994E-11</v>
      </c>
      <c r="I75" s="107">
        <v>26.418988647999999</v>
      </c>
      <c r="J75" s="106">
        <v>23.373087871999999</v>
      </c>
      <c r="K75" s="106">
        <v>29.861820783999999</v>
      </c>
      <c r="L75" s="106">
        <v>1.5221658891000001</v>
      </c>
      <c r="M75" s="106">
        <v>1.3416509618000001</v>
      </c>
      <c r="N75" s="106">
        <v>1.7269685336</v>
      </c>
      <c r="O75" s="118">
        <v>240</v>
      </c>
      <c r="P75" s="118">
        <v>1066</v>
      </c>
      <c r="Q75" s="116">
        <v>28.210404004000001</v>
      </c>
      <c r="R75" s="106">
        <v>24.769447247999999</v>
      </c>
      <c r="S75" s="106">
        <v>32.129376407999999</v>
      </c>
      <c r="T75" s="106">
        <v>1.0158240000000001E-4</v>
      </c>
      <c r="U75" s="107">
        <v>22.514071295000001</v>
      </c>
      <c r="V75" s="106">
        <v>19.838517443000001</v>
      </c>
      <c r="W75" s="106">
        <v>25.550468058</v>
      </c>
      <c r="X75" s="106">
        <v>1.2942869179000001</v>
      </c>
      <c r="Y75" s="106">
        <v>1.1364166048</v>
      </c>
      <c r="Z75" s="106">
        <v>1.4740884802000001</v>
      </c>
      <c r="AA75" s="118">
        <v>166</v>
      </c>
      <c r="AB75" s="118">
        <v>972</v>
      </c>
      <c r="AC75" s="116">
        <v>20.752249880000001</v>
      </c>
      <c r="AD75" s="106">
        <v>17.770202873999999</v>
      </c>
      <c r="AE75" s="106">
        <v>24.234719105</v>
      </c>
      <c r="AF75" s="106">
        <v>0.96364951070000004</v>
      </c>
      <c r="AG75" s="107">
        <v>17.078189299999998</v>
      </c>
      <c r="AH75" s="106">
        <v>14.668164458</v>
      </c>
      <c r="AI75" s="106">
        <v>19.884188687000002</v>
      </c>
      <c r="AJ75" s="106">
        <v>0.99639927740000001</v>
      </c>
      <c r="AK75" s="106">
        <v>0.85321916440000001</v>
      </c>
      <c r="AL75" s="106">
        <v>1.1636066809000001</v>
      </c>
      <c r="AM75" s="106">
        <v>2.6931816E-3</v>
      </c>
      <c r="AN75" s="106">
        <v>0.73562398740000001</v>
      </c>
      <c r="AO75" s="106">
        <v>0.6019508267</v>
      </c>
      <c r="AP75" s="106">
        <v>0.89898148970000002</v>
      </c>
      <c r="AQ75" s="106">
        <v>6.01940989E-2</v>
      </c>
      <c r="AR75" s="106">
        <v>0.84220657099999996</v>
      </c>
      <c r="AS75" s="106">
        <v>0.70410739680000001</v>
      </c>
      <c r="AT75" s="106">
        <v>1.0073916442999999</v>
      </c>
      <c r="AU75" s="104">
        <v>1</v>
      </c>
      <c r="AV75" s="104">
        <v>2</v>
      </c>
      <c r="AW75" s="104" t="s">
        <v>28</v>
      </c>
      <c r="AX75" s="104" t="s">
        <v>28</v>
      </c>
      <c r="AY75" s="104" t="s">
        <v>228</v>
      </c>
      <c r="AZ75" s="104" t="s">
        <v>28</v>
      </c>
      <c r="BA75" s="104" t="s">
        <v>28</v>
      </c>
      <c r="BB75" s="104" t="s">
        <v>28</v>
      </c>
      <c r="BC75" s="110" t="s">
        <v>428</v>
      </c>
      <c r="BD75" s="111">
        <v>256</v>
      </c>
      <c r="BE75" s="111">
        <v>240</v>
      </c>
      <c r="BF75" s="111">
        <v>166</v>
      </c>
      <c r="BQ75" s="52"/>
      <c r="CC75" s="4"/>
      <c r="CO75" s="4"/>
    </row>
    <row r="76" spans="1:93" x14ac:dyDescent="0.3">
      <c r="A76" s="10"/>
      <c r="B76" t="s">
        <v>190</v>
      </c>
      <c r="C76" s="104">
        <v>566</v>
      </c>
      <c r="D76" s="118">
        <v>2580</v>
      </c>
      <c r="E76" s="116">
        <v>30.788327455000001</v>
      </c>
      <c r="F76" s="106">
        <v>28.200089008999999</v>
      </c>
      <c r="G76" s="106">
        <v>33.614117571999998</v>
      </c>
      <c r="H76" s="106">
        <v>6.5654649999999999E-14</v>
      </c>
      <c r="I76" s="107">
        <v>21.937984495999999</v>
      </c>
      <c r="J76" s="106">
        <v>20.203101963999998</v>
      </c>
      <c r="K76" s="106">
        <v>23.821845012000001</v>
      </c>
      <c r="L76" s="106">
        <v>1.3991278521999999</v>
      </c>
      <c r="M76" s="106">
        <v>1.281509365</v>
      </c>
      <c r="N76" s="106">
        <v>1.5275415071</v>
      </c>
      <c r="O76" s="118">
        <v>656</v>
      </c>
      <c r="P76" s="118">
        <v>3004</v>
      </c>
      <c r="Q76" s="116">
        <v>30.123948776999999</v>
      </c>
      <c r="R76" s="106">
        <v>27.745631399000001</v>
      </c>
      <c r="S76" s="106">
        <v>32.706132251</v>
      </c>
      <c r="T76" s="106">
        <v>1.2418230000000001E-14</v>
      </c>
      <c r="U76" s="107">
        <v>21.837549932999998</v>
      </c>
      <c r="V76" s="106">
        <v>20.228797841999999</v>
      </c>
      <c r="W76" s="106">
        <v>23.574242563999999</v>
      </c>
      <c r="X76" s="106">
        <v>1.3820799168</v>
      </c>
      <c r="Y76" s="106">
        <v>1.2729632565</v>
      </c>
      <c r="Z76" s="106">
        <v>1.5005499070999999</v>
      </c>
      <c r="AA76" s="118">
        <v>502</v>
      </c>
      <c r="AB76" s="118">
        <v>3159</v>
      </c>
      <c r="AC76" s="116">
        <v>20.974125693000001</v>
      </c>
      <c r="AD76" s="106">
        <v>19.122474516</v>
      </c>
      <c r="AE76" s="106">
        <v>23.005074382</v>
      </c>
      <c r="AF76" s="106">
        <v>0.88153113709999997</v>
      </c>
      <c r="AG76" s="107">
        <v>15.891104779999999</v>
      </c>
      <c r="AH76" s="106">
        <v>14.560058071</v>
      </c>
      <c r="AI76" s="106">
        <v>17.343832688999999</v>
      </c>
      <c r="AJ76" s="106">
        <v>1.0070524306999999</v>
      </c>
      <c r="AK76" s="106">
        <v>0.91814718399999995</v>
      </c>
      <c r="AL76" s="106">
        <v>1.1045664745999999</v>
      </c>
      <c r="AM76" s="106">
        <v>3.9659715999999998E-9</v>
      </c>
      <c r="AN76" s="106">
        <v>0.69626083380000003</v>
      </c>
      <c r="AO76" s="106">
        <v>0.6171823622</v>
      </c>
      <c r="AP76" s="106">
        <v>0.78547148850000004</v>
      </c>
      <c r="AQ76" s="106">
        <v>0.71479862500000002</v>
      </c>
      <c r="AR76" s="106">
        <v>0.97842108569999997</v>
      </c>
      <c r="AS76" s="106">
        <v>0.87038208120000005</v>
      </c>
      <c r="AT76" s="106">
        <v>1.0998707828000001</v>
      </c>
      <c r="AU76" s="104">
        <v>1</v>
      </c>
      <c r="AV76" s="104">
        <v>2</v>
      </c>
      <c r="AW76" s="104" t="s">
        <v>28</v>
      </c>
      <c r="AX76" s="104" t="s">
        <v>28</v>
      </c>
      <c r="AY76" s="104" t="s">
        <v>228</v>
      </c>
      <c r="AZ76" s="104" t="s">
        <v>28</v>
      </c>
      <c r="BA76" s="104" t="s">
        <v>28</v>
      </c>
      <c r="BB76" s="104" t="s">
        <v>28</v>
      </c>
      <c r="BC76" s="110" t="s">
        <v>428</v>
      </c>
      <c r="BD76" s="111">
        <v>566</v>
      </c>
      <c r="BE76" s="111">
        <v>656</v>
      </c>
      <c r="BF76" s="111">
        <v>502</v>
      </c>
      <c r="BQ76" s="52"/>
      <c r="CC76" s="4"/>
      <c r="CO76" s="4"/>
    </row>
    <row r="77" spans="1:93" x14ac:dyDescent="0.3">
      <c r="A77" s="10"/>
      <c r="B77" t="s">
        <v>193</v>
      </c>
      <c r="C77" s="104">
        <v>732</v>
      </c>
      <c r="D77" s="118">
        <v>3296</v>
      </c>
      <c r="E77" s="116">
        <v>30.821555590999999</v>
      </c>
      <c r="F77" s="106">
        <v>28.492882766000001</v>
      </c>
      <c r="G77" s="106">
        <v>33.340546719999999</v>
      </c>
      <c r="H77" s="106">
        <v>4.2464069999999998E-17</v>
      </c>
      <c r="I77" s="107">
        <v>22.208737864</v>
      </c>
      <c r="J77" s="106">
        <v>20.656777123000001</v>
      </c>
      <c r="K77" s="106">
        <v>23.877298699000001</v>
      </c>
      <c r="L77" s="106">
        <v>1.4006378533999999</v>
      </c>
      <c r="M77" s="106">
        <v>1.2948149238</v>
      </c>
      <c r="N77" s="106">
        <v>1.5151095035</v>
      </c>
      <c r="O77" s="118">
        <v>944</v>
      </c>
      <c r="P77" s="118">
        <v>3459</v>
      </c>
      <c r="Q77" s="116">
        <v>36.744355696</v>
      </c>
      <c r="R77" s="106">
        <v>34.241155374999998</v>
      </c>
      <c r="S77" s="106">
        <v>39.430552526</v>
      </c>
      <c r="T77" s="106">
        <v>1.085533E-47</v>
      </c>
      <c r="U77" s="107">
        <v>27.291124602</v>
      </c>
      <c r="V77" s="106">
        <v>25.604552022</v>
      </c>
      <c r="W77" s="106">
        <v>29.088791768</v>
      </c>
      <c r="X77" s="106">
        <v>1.6858226801</v>
      </c>
      <c r="Y77" s="106">
        <v>1.5709764187999999</v>
      </c>
      <c r="Z77" s="106">
        <v>1.8090647795000001</v>
      </c>
      <c r="AA77" s="118">
        <v>566</v>
      </c>
      <c r="AB77" s="118">
        <v>3683</v>
      </c>
      <c r="AC77" s="116">
        <v>19.87887722</v>
      </c>
      <c r="AD77" s="106">
        <v>18.210687712999999</v>
      </c>
      <c r="AE77" s="106">
        <v>21.699881177000002</v>
      </c>
      <c r="AF77" s="106">
        <v>0.29734732679999998</v>
      </c>
      <c r="AG77" s="107">
        <v>15.367906597999999</v>
      </c>
      <c r="AH77" s="106">
        <v>14.152593827</v>
      </c>
      <c r="AI77" s="106">
        <v>16.687580812</v>
      </c>
      <c r="AJ77" s="106">
        <v>0.95446513089999996</v>
      </c>
      <c r="AK77" s="106">
        <v>0.8743686195</v>
      </c>
      <c r="AL77" s="106">
        <v>1.0418988808</v>
      </c>
      <c r="AM77" s="106">
        <v>2.3833940000000002E-28</v>
      </c>
      <c r="AN77" s="106">
        <v>0.54100492020000002</v>
      </c>
      <c r="AO77" s="106">
        <v>0.48511679270000002</v>
      </c>
      <c r="AP77" s="106">
        <v>0.60333166790000003</v>
      </c>
      <c r="AQ77" s="106">
        <v>7.1547050000000001E-4</v>
      </c>
      <c r="AR77" s="106">
        <v>1.1921642173</v>
      </c>
      <c r="AS77" s="106">
        <v>1.0767573679</v>
      </c>
      <c r="AT77" s="106">
        <v>1.3199403722</v>
      </c>
      <c r="AU77" s="104">
        <v>1</v>
      </c>
      <c r="AV77" s="104">
        <v>2</v>
      </c>
      <c r="AW77" s="104" t="s">
        <v>28</v>
      </c>
      <c r="AX77" s="104" t="s">
        <v>227</v>
      </c>
      <c r="AY77" s="104" t="s">
        <v>228</v>
      </c>
      <c r="AZ77" s="104" t="s">
        <v>28</v>
      </c>
      <c r="BA77" s="104" t="s">
        <v>28</v>
      </c>
      <c r="BB77" s="104" t="s">
        <v>28</v>
      </c>
      <c r="BC77" s="110" t="s">
        <v>438</v>
      </c>
      <c r="BD77" s="111">
        <v>732</v>
      </c>
      <c r="BE77" s="111">
        <v>944</v>
      </c>
      <c r="BF77" s="111">
        <v>566</v>
      </c>
    </row>
    <row r="78" spans="1:93" x14ac:dyDescent="0.3">
      <c r="A78" s="10"/>
      <c r="B78" t="s">
        <v>191</v>
      </c>
      <c r="C78" s="104">
        <v>444</v>
      </c>
      <c r="D78" s="118">
        <v>2154</v>
      </c>
      <c r="E78" s="116">
        <v>27.735137518999998</v>
      </c>
      <c r="F78" s="106">
        <v>25.148952220999998</v>
      </c>
      <c r="G78" s="106">
        <v>30.587272443</v>
      </c>
      <c r="H78" s="106">
        <v>3.5922810999999999E-6</v>
      </c>
      <c r="I78" s="107">
        <v>20.612813370000001</v>
      </c>
      <c r="J78" s="106">
        <v>18.781965289999999</v>
      </c>
      <c r="K78" s="106">
        <v>22.622130776999999</v>
      </c>
      <c r="L78" s="106">
        <v>1.2603803648</v>
      </c>
      <c r="M78" s="106">
        <v>1.1428551796999999</v>
      </c>
      <c r="N78" s="106">
        <v>1.3899912186000001</v>
      </c>
      <c r="O78" s="118">
        <v>469</v>
      </c>
      <c r="P78" s="118">
        <v>2376</v>
      </c>
      <c r="Q78" s="116">
        <v>26.722723037000002</v>
      </c>
      <c r="R78" s="106">
        <v>24.290067998000001</v>
      </c>
      <c r="S78" s="106">
        <v>29.399008950999999</v>
      </c>
      <c r="T78" s="106">
        <v>2.8564700000000001E-5</v>
      </c>
      <c r="U78" s="107">
        <v>19.739057239000001</v>
      </c>
      <c r="V78" s="106">
        <v>18.031072977000001</v>
      </c>
      <c r="W78" s="106">
        <v>21.608829446000001</v>
      </c>
      <c r="X78" s="106">
        <v>1.2260324536</v>
      </c>
      <c r="Y78" s="106">
        <v>1.1144227938</v>
      </c>
      <c r="Z78" s="106">
        <v>1.3488198425</v>
      </c>
      <c r="AA78" s="118">
        <v>453</v>
      </c>
      <c r="AB78" s="118">
        <v>2479</v>
      </c>
      <c r="AC78" s="116">
        <v>24.068191301999999</v>
      </c>
      <c r="AD78" s="106">
        <v>21.845965046</v>
      </c>
      <c r="AE78" s="106">
        <v>26.516467977000001</v>
      </c>
      <c r="AF78" s="106">
        <v>3.4321205E-3</v>
      </c>
      <c r="AG78" s="107">
        <v>18.273497377999998</v>
      </c>
      <c r="AH78" s="106">
        <v>16.665898711000001</v>
      </c>
      <c r="AI78" s="106">
        <v>20.036165598</v>
      </c>
      <c r="AJ78" s="106">
        <v>1.1556110089</v>
      </c>
      <c r="AK78" s="106">
        <v>1.048912957</v>
      </c>
      <c r="AL78" s="106">
        <v>1.2731626539000001</v>
      </c>
      <c r="AM78" s="106">
        <v>0.1234917732</v>
      </c>
      <c r="AN78" s="106">
        <v>0.90066387579999996</v>
      </c>
      <c r="AO78" s="106">
        <v>0.78839731660000001</v>
      </c>
      <c r="AP78" s="106">
        <v>1.0289170193999999</v>
      </c>
      <c r="AQ78" s="106">
        <v>0.58601320609999996</v>
      </c>
      <c r="AR78" s="106">
        <v>0.96349704479999998</v>
      </c>
      <c r="AS78" s="106">
        <v>0.84281421300000003</v>
      </c>
      <c r="AT78" s="106">
        <v>1.1014604891999999</v>
      </c>
      <c r="AU78" s="104">
        <v>1</v>
      </c>
      <c r="AV78" s="104">
        <v>2</v>
      </c>
      <c r="AW78" s="104">
        <v>3</v>
      </c>
      <c r="AX78" s="104" t="s">
        <v>28</v>
      </c>
      <c r="AY78" s="104" t="s">
        <v>28</v>
      </c>
      <c r="AZ78" s="104" t="s">
        <v>28</v>
      </c>
      <c r="BA78" s="104" t="s">
        <v>28</v>
      </c>
      <c r="BB78" s="104" t="s">
        <v>28</v>
      </c>
      <c r="BC78" s="110" t="s">
        <v>230</v>
      </c>
      <c r="BD78" s="111">
        <v>444</v>
      </c>
      <c r="BE78" s="111">
        <v>469</v>
      </c>
      <c r="BF78" s="111">
        <v>453</v>
      </c>
      <c r="BQ78" s="52"/>
      <c r="CO78" s="4"/>
    </row>
    <row r="79" spans="1:93" x14ac:dyDescent="0.3">
      <c r="A79" s="10"/>
      <c r="B79" t="s">
        <v>192</v>
      </c>
      <c r="C79" s="104">
        <v>441</v>
      </c>
      <c r="D79" s="118">
        <v>2259</v>
      </c>
      <c r="E79" s="116">
        <v>27.031266075000001</v>
      </c>
      <c r="F79" s="106">
        <v>24.507212787</v>
      </c>
      <c r="G79" s="106">
        <v>29.815277322</v>
      </c>
      <c r="H79" s="106">
        <v>3.9062600000000001E-5</v>
      </c>
      <c r="I79" s="107">
        <v>19.521912351000001</v>
      </c>
      <c r="J79" s="106">
        <v>17.782341719000001</v>
      </c>
      <c r="K79" s="106">
        <v>21.431657756</v>
      </c>
      <c r="L79" s="106">
        <v>1.2283940172000001</v>
      </c>
      <c r="M79" s="106">
        <v>1.1136923250999999</v>
      </c>
      <c r="N79" s="106">
        <v>1.3549090961000001</v>
      </c>
      <c r="O79" s="118">
        <v>428</v>
      </c>
      <c r="P79" s="118">
        <v>2456</v>
      </c>
      <c r="Q79" s="116">
        <v>23.888673600000001</v>
      </c>
      <c r="R79" s="106">
        <v>21.629763375</v>
      </c>
      <c r="S79" s="106">
        <v>26.383493729000001</v>
      </c>
      <c r="T79" s="106">
        <v>7.0480271999999997E-2</v>
      </c>
      <c r="U79" s="107">
        <v>17.426710098000001</v>
      </c>
      <c r="V79" s="106">
        <v>15.851524161</v>
      </c>
      <c r="W79" s="106">
        <v>19.158424246999999</v>
      </c>
      <c r="X79" s="106">
        <v>1.0960069102000001</v>
      </c>
      <c r="Y79" s="106">
        <v>0.99236862290000005</v>
      </c>
      <c r="Z79" s="106">
        <v>1.2104686900999999</v>
      </c>
      <c r="AA79" s="118">
        <v>408</v>
      </c>
      <c r="AB79" s="118">
        <v>2644</v>
      </c>
      <c r="AC79" s="116">
        <v>20.385919086000001</v>
      </c>
      <c r="AD79" s="106">
        <v>18.419393506999999</v>
      </c>
      <c r="AE79" s="106">
        <v>22.562398529999999</v>
      </c>
      <c r="AF79" s="106">
        <v>0.67901002420000001</v>
      </c>
      <c r="AG79" s="107">
        <v>15.431164902000001</v>
      </c>
      <c r="AH79" s="106">
        <v>14.004188777</v>
      </c>
      <c r="AI79" s="106">
        <v>17.003544726000001</v>
      </c>
      <c r="AJ79" s="106">
        <v>0.97881025740000005</v>
      </c>
      <c r="AK79" s="106">
        <v>0.88438942700000001</v>
      </c>
      <c r="AL79" s="106">
        <v>1.0833118202000001</v>
      </c>
      <c r="AM79" s="106">
        <v>2.5614814600000001E-2</v>
      </c>
      <c r="AN79" s="106">
        <v>0.85337174540000005</v>
      </c>
      <c r="AO79" s="106">
        <v>0.74245381710000002</v>
      </c>
      <c r="AP79" s="106">
        <v>0.98086011429999997</v>
      </c>
      <c r="AQ79" s="106">
        <v>7.6448043600000001E-2</v>
      </c>
      <c r="AR79" s="106">
        <v>0.88374231280000004</v>
      </c>
      <c r="AS79" s="106">
        <v>0.77080944070000001</v>
      </c>
      <c r="AT79" s="106">
        <v>1.0132212115999999</v>
      </c>
      <c r="AU79" s="104">
        <v>1</v>
      </c>
      <c r="AV79" s="104" t="s">
        <v>28</v>
      </c>
      <c r="AW79" s="104" t="s">
        <v>28</v>
      </c>
      <c r="AX79" s="104" t="s">
        <v>28</v>
      </c>
      <c r="AY79" s="104" t="s">
        <v>28</v>
      </c>
      <c r="AZ79" s="104" t="s">
        <v>28</v>
      </c>
      <c r="BA79" s="104" t="s">
        <v>28</v>
      </c>
      <c r="BB79" s="104" t="s">
        <v>28</v>
      </c>
      <c r="BC79" s="110">
        <v>-1</v>
      </c>
      <c r="BD79" s="111">
        <v>441</v>
      </c>
      <c r="BE79" s="111">
        <v>428</v>
      </c>
      <c r="BF79" s="111">
        <v>408</v>
      </c>
      <c r="BQ79" s="52"/>
      <c r="CC79" s="4"/>
      <c r="CO79" s="4"/>
    </row>
    <row r="80" spans="1:93" x14ac:dyDescent="0.3">
      <c r="A80" s="10"/>
      <c r="B80" t="s">
        <v>148</v>
      </c>
      <c r="C80" s="104">
        <v>237</v>
      </c>
      <c r="D80" s="118">
        <v>1781</v>
      </c>
      <c r="E80" s="116">
        <v>18.759602021999999</v>
      </c>
      <c r="F80" s="106">
        <v>16.456256325999998</v>
      </c>
      <c r="G80" s="106">
        <v>21.385341905000001</v>
      </c>
      <c r="H80" s="106">
        <v>1.69598171E-2</v>
      </c>
      <c r="I80" s="107">
        <v>13.307130825</v>
      </c>
      <c r="J80" s="106">
        <v>11.716366401</v>
      </c>
      <c r="K80" s="106">
        <v>15.113877864999999</v>
      </c>
      <c r="L80" s="106">
        <v>0.85250105659999997</v>
      </c>
      <c r="M80" s="106">
        <v>0.74782907919999997</v>
      </c>
      <c r="N80" s="106">
        <v>0.97182373850000003</v>
      </c>
      <c r="O80" s="118">
        <v>279</v>
      </c>
      <c r="P80" s="118">
        <v>1898</v>
      </c>
      <c r="Q80" s="116">
        <v>20.577865837000001</v>
      </c>
      <c r="R80" s="106">
        <v>18.228858996</v>
      </c>
      <c r="S80" s="106">
        <v>23.229570347999999</v>
      </c>
      <c r="T80" s="106">
        <v>0.35236318690000001</v>
      </c>
      <c r="U80" s="107">
        <v>14.699683878</v>
      </c>
      <c r="V80" s="106">
        <v>13.07217616</v>
      </c>
      <c r="W80" s="106">
        <v>16.529819019000001</v>
      </c>
      <c r="X80" s="106">
        <v>0.94410780319999998</v>
      </c>
      <c r="Y80" s="106">
        <v>0.83633590369999999</v>
      </c>
      <c r="Z80" s="106">
        <v>1.0657674028999999</v>
      </c>
      <c r="AA80" s="118">
        <v>284</v>
      </c>
      <c r="AB80" s="118">
        <v>1969</v>
      </c>
      <c r="AC80" s="116">
        <v>19.444547257</v>
      </c>
      <c r="AD80" s="106">
        <v>17.243784506000001</v>
      </c>
      <c r="AE80" s="106">
        <v>21.926185513</v>
      </c>
      <c r="AF80" s="106">
        <v>0.2623186985</v>
      </c>
      <c r="AG80" s="107">
        <v>14.423565262</v>
      </c>
      <c r="AH80" s="106">
        <v>12.839943270999999</v>
      </c>
      <c r="AI80" s="106">
        <v>16.202504206</v>
      </c>
      <c r="AJ80" s="106">
        <v>0.9336111963</v>
      </c>
      <c r="AK80" s="106">
        <v>0.82794369379999999</v>
      </c>
      <c r="AL80" s="106">
        <v>1.0527646654</v>
      </c>
      <c r="AM80" s="106">
        <v>0.5096010862</v>
      </c>
      <c r="AN80" s="106">
        <v>0.94492535870000005</v>
      </c>
      <c r="AO80" s="106">
        <v>0.79850372999999997</v>
      </c>
      <c r="AP80" s="106">
        <v>1.1181963212999999</v>
      </c>
      <c r="AQ80" s="106">
        <v>0.303633973</v>
      </c>
      <c r="AR80" s="106">
        <v>1.0969244344</v>
      </c>
      <c r="AS80" s="106">
        <v>0.91965857750000002</v>
      </c>
      <c r="AT80" s="106">
        <v>1.3083586063999999</v>
      </c>
      <c r="AU80" s="104" t="s">
        <v>28</v>
      </c>
      <c r="AV80" s="104" t="s">
        <v>28</v>
      </c>
      <c r="AW80" s="104" t="s">
        <v>28</v>
      </c>
      <c r="AX80" s="104" t="s">
        <v>28</v>
      </c>
      <c r="AY80" s="104" t="s">
        <v>28</v>
      </c>
      <c r="AZ80" s="104" t="s">
        <v>28</v>
      </c>
      <c r="BA80" s="104" t="s">
        <v>28</v>
      </c>
      <c r="BB80" s="104" t="s">
        <v>28</v>
      </c>
      <c r="BC80" s="110" t="s">
        <v>28</v>
      </c>
      <c r="BD80" s="111">
        <v>237</v>
      </c>
      <c r="BE80" s="111">
        <v>279</v>
      </c>
      <c r="BF80" s="111">
        <v>284</v>
      </c>
    </row>
    <row r="81" spans="1:93" x14ac:dyDescent="0.3">
      <c r="A81" s="10"/>
      <c r="B81" t="s">
        <v>195</v>
      </c>
      <c r="C81" s="104">
        <v>146</v>
      </c>
      <c r="D81" s="118">
        <v>917</v>
      </c>
      <c r="E81" s="116">
        <v>22.703910677</v>
      </c>
      <c r="F81" s="106">
        <v>19.247626019999998</v>
      </c>
      <c r="G81" s="106">
        <v>26.780838295999999</v>
      </c>
      <c r="H81" s="106">
        <v>0.71072929350000003</v>
      </c>
      <c r="I81" s="107">
        <v>15.921483096999999</v>
      </c>
      <c r="J81" s="106">
        <v>13.537472243</v>
      </c>
      <c r="K81" s="106">
        <v>18.725329179999999</v>
      </c>
      <c r="L81" s="106">
        <v>1.0317440539</v>
      </c>
      <c r="M81" s="106">
        <v>0.87467855120000004</v>
      </c>
      <c r="N81" s="106">
        <v>1.2170137147</v>
      </c>
      <c r="O81" s="118">
        <v>157</v>
      </c>
      <c r="P81" s="118">
        <v>1033</v>
      </c>
      <c r="Q81" s="116">
        <v>21.984143982999999</v>
      </c>
      <c r="R81" s="106">
        <v>18.742816028</v>
      </c>
      <c r="S81" s="106">
        <v>25.786017743999999</v>
      </c>
      <c r="T81" s="106">
        <v>0.91593575910000002</v>
      </c>
      <c r="U81" s="107">
        <v>15.198451113000001</v>
      </c>
      <c r="V81" s="106">
        <v>12.997686333000001</v>
      </c>
      <c r="W81" s="106">
        <v>17.771848799000001</v>
      </c>
      <c r="X81" s="106">
        <v>1.0086275246</v>
      </c>
      <c r="Y81" s="106">
        <v>0.8599161354</v>
      </c>
      <c r="Z81" s="106">
        <v>1.1830566279000001</v>
      </c>
      <c r="AA81" s="118">
        <v>123</v>
      </c>
      <c r="AB81" s="118">
        <v>1074</v>
      </c>
      <c r="AC81" s="116">
        <v>16.126361285000002</v>
      </c>
      <c r="AD81" s="106">
        <v>13.478086916000001</v>
      </c>
      <c r="AE81" s="106">
        <v>19.294988223000001</v>
      </c>
      <c r="AF81" s="106">
        <v>5.1920839999999996E-3</v>
      </c>
      <c r="AG81" s="107">
        <v>11.452513966</v>
      </c>
      <c r="AH81" s="106">
        <v>9.5973331720000008</v>
      </c>
      <c r="AI81" s="106">
        <v>13.666304358</v>
      </c>
      <c r="AJ81" s="106">
        <v>0.77429169490000005</v>
      </c>
      <c r="AK81" s="106">
        <v>0.6471373534</v>
      </c>
      <c r="AL81" s="106">
        <v>0.92643026340000001</v>
      </c>
      <c r="AM81" s="106">
        <v>1.0860556699999999E-2</v>
      </c>
      <c r="AN81" s="106">
        <v>0.7335451086</v>
      </c>
      <c r="AO81" s="106">
        <v>0.57793169160000002</v>
      </c>
      <c r="AP81" s="106">
        <v>0.9310588675</v>
      </c>
      <c r="AQ81" s="106">
        <v>0.78172402659999995</v>
      </c>
      <c r="AR81" s="106">
        <v>0.96829767769999997</v>
      </c>
      <c r="AS81" s="106">
        <v>0.77097152550000003</v>
      </c>
      <c r="AT81" s="106">
        <v>1.2161284322999999</v>
      </c>
      <c r="AU81" s="104" t="s">
        <v>28</v>
      </c>
      <c r="AV81" s="104" t="s">
        <v>28</v>
      </c>
      <c r="AW81" s="104" t="s">
        <v>28</v>
      </c>
      <c r="AX81" s="104" t="s">
        <v>28</v>
      </c>
      <c r="AY81" s="104" t="s">
        <v>28</v>
      </c>
      <c r="AZ81" s="104" t="s">
        <v>28</v>
      </c>
      <c r="BA81" s="104" t="s">
        <v>28</v>
      </c>
      <c r="BB81" s="104" t="s">
        <v>28</v>
      </c>
      <c r="BC81" s="110" t="s">
        <v>28</v>
      </c>
      <c r="BD81" s="111">
        <v>146</v>
      </c>
      <c r="BE81" s="111">
        <v>157</v>
      </c>
      <c r="BF81" s="111">
        <v>123</v>
      </c>
      <c r="BQ81" s="52"/>
      <c r="CC81" s="4"/>
      <c r="CO81" s="4"/>
    </row>
    <row r="82" spans="1:93" x14ac:dyDescent="0.3">
      <c r="A82" s="10"/>
      <c r="B82" t="s">
        <v>194</v>
      </c>
      <c r="C82" s="104">
        <v>743</v>
      </c>
      <c r="D82" s="118">
        <v>4280</v>
      </c>
      <c r="E82" s="116">
        <v>25.488209503</v>
      </c>
      <c r="F82" s="106">
        <v>23.57238722</v>
      </c>
      <c r="G82" s="106">
        <v>27.559738331999998</v>
      </c>
      <c r="H82" s="106">
        <v>2.28352E-4</v>
      </c>
      <c r="I82" s="107">
        <v>17.359813083999999</v>
      </c>
      <c r="J82" s="106">
        <v>16.155391568999999</v>
      </c>
      <c r="K82" s="106">
        <v>18.654026987000002</v>
      </c>
      <c r="L82" s="106">
        <v>1.1582722014</v>
      </c>
      <c r="M82" s="106">
        <v>1.0712106252</v>
      </c>
      <c r="N82" s="106">
        <v>1.2524096203999999</v>
      </c>
      <c r="O82" s="118">
        <v>1007</v>
      </c>
      <c r="P82" s="118">
        <v>4745</v>
      </c>
      <c r="Q82" s="116">
        <v>30.206365856000001</v>
      </c>
      <c r="R82" s="106">
        <v>28.19915434</v>
      </c>
      <c r="S82" s="106">
        <v>32.356450381999998</v>
      </c>
      <c r="T82" s="106">
        <v>1.384554E-20</v>
      </c>
      <c r="U82" s="107">
        <v>21.222339304999998</v>
      </c>
      <c r="V82" s="106">
        <v>19.951227304</v>
      </c>
      <c r="W82" s="106">
        <v>22.574435081000001</v>
      </c>
      <c r="X82" s="106">
        <v>1.3858611936</v>
      </c>
      <c r="Y82" s="106">
        <v>1.2937707859000001</v>
      </c>
      <c r="Z82" s="106">
        <v>1.4845065824999999</v>
      </c>
      <c r="AA82" s="118">
        <v>771</v>
      </c>
      <c r="AB82" s="118">
        <v>5195</v>
      </c>
      <c r="AC82" s="116">
        <v>20.621081366999999</v>
      </c>
      <c r="AD82" s="106">
        <v>19.100278940999999</v>
      </c>
      <c r="AE82" s="106">
        <v>22.262973124999998</v>
      </c>
      <c r="AF82" s="106">
        <v>0.79910761220000004</v>
      </c>
      <c r="AG82" s="107">
        <v>14.841193455000001</v>
      </c>
      <c r="AH82" s="106">
        <v>13.829725223000001</v>
      </c>
      <c r="AI82" s="106">
        <v>15.926637703999999</v>
      </c>
      <c r="AJ82" s="106">
        <v>0.99010134770000002</v>
      </c>
      <c r="AK82" s="106">
        <v>0.91708148489999997</v>
      </c>
      <c r="AL82" s="106">
        <v>1.0689351979999999</v>
      </c>
      <c r="AM82" s="106">
        <v>4.4014699999999999E-14</v>
      </c>
      <c r="AN82" s="106">
        <v>0.68267336310000004</v>
      </c>
      <c r="AO82" s="106">
        <v>0.61825366370000001</v>
      </c>
      <c r="AP82" s="106">
        <v>0.75380535230000001</v>
      </c>
      <c r="AQ82" s="106">
        <v>8.98032E-4</v>
      </c>
      <c r="AR82" s="106">
        <v>1.1851113297</v>
      </c>
      <c r="AS82" s="106">
        <v>1.0720723971999999</v>
      </c>
      <c r="AT82" s="106">
        <v>1.3100690471000001</v>
      </c>
      <c r="AU82" s="104">
        <v>1</v>
      </c>
      <c r="AV82" s="104">
        <v>2</v>
      </c>
      <c r="AW82" s="104" t="s">
        <v>28</v>
      </c>
      <c r="AX82" s="104" t="s">
        <v>227</v>
      </c>
      <c r="AY82" s="104" t="s">
        <v>228</v>
      </c>
      <c r="AZ82" s="104" t="s">
        <v>28</v>
      </c>
      <c r="BA82" s="104" t="s">
        <v>28</v>
      </c>
      <c r="BB82" s="104" t="s">
        <v>28</v>
      </c>
      <c r="BC82" s="110" t="s">
        <v>438</v>
      </c>
      <c r="BD82" s="111">
        <v>743</v>
      </c>
      <c r="BE82" s="111">
        <v>1007</v>
      </c>
      <c r="BF82" s="111">
        <v>771</v>
      </c>
      <c r="BQ82" s="52"/>
      <c r="CC82" s="4"/>
      <c r="CO82" s="4"/>
    </row>
    <row r="83" spans="1:93" x14ac:dyDescent="0.3">
      <c r="A83" s="10"/>
      <c r="B83" t="s">
        <v>196</v>
      </c>
      <c r="C83" s="104">
        <v>253</v>
      </c>
      <c r="D83" s="118">
        <v>1862</v>
      </c>
      <c r="E83" s="116">
        <v>19.117313007</v>
      </c>
      <c r="F83" s="106">
        <v>16.837086900999999</v>
      </c>
      <c r="G83" s="106">
        <v>21.706347348000001</v>
      </c>
      <c r="H83" s="106">
        <v>2.9923942799999999E-2</v>
      </c>
      <c r="I83" s="107">
        <v>13.587540279000001</v>
      </c>
      <c r="J83" s="106">
        <v>12.012302547999999</v>
      </c>
      <c r="K83" s="106">
        <v>15.369347393</v>
      </c>
      <c r="L83" s="106">
        <v>0.86875667820000002</v>
      </c>
      <c r="M83" s="106">
        <v>0.76513533469999995</v>
      </c>
      <c r="N83" s="106">
        <v>0.9864113336</v>
      </c>
      <c r="O83" s="118">
        <v>286</v>
      </c>
      <c r="P83" s="118">
        <v>1979</v>
      </c>
      <c r="Q83" s="116">
        <v>19.861630256000002</v>
      </c>
      <c r="R83" s="106">
        <v>17.618178129</v>
      </c>
      <c r="S83" s="106">
        <v>22.390757634</v>
      </c>
      <c r="T83" s="106">
        <v>0.1285603622</v>
      </c>
      <c r="U83" s="107">
        <v>14.451743305000001</v>
      </c>
      <c r="V83" s="106">
        <v>12.870269367000001</v>
      </c>
      <c r="W83" s="106">
        <v>16.227545717000002</v>
      </c>
      <c r="X83" s="106">
        <v>0.91124707770000002</v>
      </c>
      <c r="Y83" s="106">
        <v>0.80831800450000002</v>
      </c>
      <c r="Z83" s="106">
        <v>1.0272828664</v>
      </c>
      <c r="AA83" s="118">
        <v>219</v>
      </c>
      <c r="AB83" s="118">
        <v>2076</v>
      </c>
      <c r="AC83" s="116">
        <v>14.149006854</v>
      </c>
      <c r="AD83" s="106">
        <v>12.352083125</v>
      </c>
      <c r="AE83" s="106">
        <v>16.207338707000002</v>
      </c>
      <c r="AF83" s="106">
        <v>2.4171984000000001E-8</v>
      </c>
      <c r="AG83" s="107">
        <v>10.549132948</v>
      </c>
      <c r="AH83" s="106">
        <v>9.2405515835000003</v>
      </c>
      <c r="AI83" s="106">
        <v>12.043026322999999</v>
      </c>
      <c r="AJ83" s="106">
        <v>0.67935092750000003</v>
      </c>
      <c r="AK83" s="106">
        <v>0.59307336649999998</v>
      </c>
      <c r="AL83" s="106">
        <v>0.77817974769999998</v>
      </c>
      <c r="AM83" s="106">
        <v>2.0442759999999999E-4</v>
      </c>
      <c r="AN83" s="106">
        <v>0.71237892719999996</v>
      </c>
      <c r="AO83" s="106">
        <v>0.59562431410000005</v>
      </c>
      <c r="AP83" s="106">
        <v>0.85201984509999995</v>
      </c>
      <c r="AQ83" s="106">
        <v>0.66407708070000004</v>
      </c>
      <c r="AR83" s="106">
        <v>1.038934198</v>
      </c>
      <c r="AS83" s="106">
        <v>0.87443169359999995</v>
      </c>
      <c r="AT83" s="106">
        <v>1.2343837439000001</v>
      </c>
      <c r="AU83" s="104" t="s">
        <v>28</v>
      </c>
      <c r="AV83" s="104" t="s">
        <v>28</v>
      </c>
      <c r="AW83" s="104">
        <v>3</v>
      </c>
      <c r="AX83" s="104" t="s">
        <v>28</v>
      </c>
      <c r="AY83" s="104" t="s">
        <v>228</v>
      </c>
      <c r="AZ83" s="104" t="s">
        <v>28</v>
      </c>
      <c r="BA83" s="104" t="s">
        <v>28</v>
      </c>
      <c r="BB83" s="104" t="s">
        <v>28</v>
      </c>
      <c r="BC83" s="110" t="s">
        <v>432</v>
      </c>
      <c r="BD83" s="111">
        <v>253</v>
      </c>
      <c r="BE83" s="111">
        <v>286</v>
      </c>
      <c r="BF83" s="111">
        <v>219</v>
      </c>
      <c r="BQ83" s="52"/>
      <c r="CC83" s="4"/>
      <c r="CO83" s="4"/>
    </row>
    <row r="84" spans="1:93" s="3" customFormat="1" x14ac:dyDescent="0.3">
      <c r="A84" s="10" t="s">
        <v>234</v>
      </c>
      <c r="B84" s="3" t="s">
        <v>98</v>
      </c>
      <c r="C84" s="114">
        <v>6006</v>
      </c>
      <c r="D84" s="117">
        <v>35999</v>
      </c>
      <c r="E84" s="113">
        <v>19.840208276999999</v>
      </c>
      <c r="F84" s="112">
        <v>19.095175009999998</v>
      </c>
      <c r="G84" s="112">
        <v>20.614310382999999</v>
      </c>
      <c r="H84" s="112">
        <v>1.1337332E-7</v>
      </c>
      <c r="I84" s="115">
        <v>16.683796772000001</v>
      </c>
      <c r="J84" s="112">
        <v>16.267147952999998</v>
      </c>
      <c r="K84" s="112">
        <v>17.111117175</v>
      </c>
      <c r="L84" s="112">
        <v>0.90160753400000004</v>
      </c>
      <c r="M84" s="112">
        <v>0.86775065119999995</v>
      </c>
      <c r="N84" s="112">
        <v>0.93678540519999998</v>
      </c>
      <c r="O84" s="117">
        <v>7335</v>
      </c>
      <c r="P84" s="117">
        <v>47233</v>
      </c>
      <c r="Q84" s="113">
        <v>19.219622372</v>
      </c>
      <c r="R84" s="112">
        <v>18.529615276000001</v>
      </c>
      <c r="S84" s="112">
        <v>19.935323999000001</v>
      </c>
      <c r="T84" s="112">
        <v>1.5433800000000002E-11</v>
      </c>
      <c r="U84" s="115">
        <v>15.529396820000001</v>
      </c>
      <c r="V84" s="112">
        <v>15.178044590000001</v>
      </c>
      <c r="W84" s="112">
        <v>15.888882403</v>
      </c>
      <c r="X84" s="112">
        <v>0.88179190200000002</v>
      </c>
      <c r="Y84" s="112">
        <v>0.8501345334</v>
      </c>
      <c r="Z84" s="112">
        <v>0.91462812979999997</v>
      </c>
      <c r="AA84" s="117">
        <v>8494</v>
      </c>
      <c r="AB84" s="117">
        <v>53337</v>
      </c>
      <c r="AC84" s="113">
        <v>18.634704859999999</v>
      </c>
      <c r="AD84" s="112">
        <v>17.986083307000001</v>
      </c>
      <c r="AE84" s="112">
        <v>19.30671727</v>
      </c>
      <c r="AF84" s="112">
        <v>7.5568769999999999E-10</v>
      </c>
      <c r="AG84" s="115">
        <v>15.925155146</v>
      </c>
      <c r="AH84" s="112">
        <v>15.590061726</v>
      </c>
      <c r="AI84" s="112">
        <v>16.267451077</v>
      </c>
      <c r="AJ84" s="112">
        <v>0.89472739410000002</v>
      </c>
      <c r="AK84" s="112">
        <v>0.86358445539999995</v>
      </c>
      <c r="AL84" s="112">
        <v>0.92699342230000004</v>
      </c>
      <c r="AM84" s="112">
        <v>0.15618964369999999</v>
      </c>
      <c r="AN84" s="112">
        <v>0.96956664910000001</v>
      </c>
      <c r="AO84" s="112">
        <v>0.92902057039999997</v>
      </c>
      <c r="AP84" s="112">
        <v>1.0118823168</v>
      </c>
      <c r="AQ84" s="112">
        <v>0.166077115</v>
      </c>
      <c r="AR84" s="112">
        <v>0.96872079680000001</v>
      </c>
      <c r="AS84" s="112">
        <v>0.92611870470000002</v>
      </c>
      <c r="AT84" s="112">
        <v>1.0132826143</v>
      </c>
      <c r="AU84" s="114">
        <v>1</v>
      </c>
      <c r="AV84" s="114">
        <v>2</v>
      </c>
      <c r="AW84" s="114">
        <v>3</v>
      </c>
      <c r="AX84" s="114" t="s">
        <v>28</v>
      </c>
      <c r="AY84" s="114" t="s">
        <v>28</v>
      </c>
      <c r="AZ84" s="114" t="s">
        <v>28</v>
      </c>
      <c r="BA84" s="114" t="s">
        <v>28</v>
      </c>
      <c r="BB84" s="114" t="s">
        <v>28</v>
      </c>
      <c r="BC84" s="108" t="s">
        <v>230</v>
      </c>
      <c r="BD84" s="109">
        <v>6006</v>
      </c>
      <c r="BE84" s="109">
        <v>7335</v>
      </c>
      <c r="BF84" s="109">
        <v>8494</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5321</v>
      </c>
      <c r="D85" s="118">
        <v>26542</v>
      </c>
      <c r="E85" s="116">
        <v>20.882977095000001</v>
      </c>
      <c r="F85" s="106">
        <v>20.079738971000001</v>
      </c>
      <c r="G85" s="106">
        <v>21.718346687</v>
      </c>
      <c r="H85" s="106">
        <v>8.8959867000000005E-3</v>
      </c>
      <c r="I85" s="107">
        <v>20.047471931</v>
      </c>
      <c r="J85" s="106">
        <v>19.515988646</v>
      </c>
      <c r="K85" s="106">
        <v>20.593429220000001</v>
      </c>
      <c r="L85" s="106">
        <v>0.94899454780000003</v>
      </c>
      <c r="M85" s="106">
        <v>0.91249263540000003</v>
      </c>
      <c r="N85" s="106">
        <v>0.98695662500000003</v>
      </c>
      <c r="O85" s="118">
        <v>5704</v>
      </c>
      <c r="P85" s="118">
        <v>28802</v>
      </c>
      <c r="Q85" s="116">
        <v>20.235329037</v>
      </c>
      <c r="R85" s="106">
        <v>19.472652979999999</v>
      </c>
      <c r="S85" s="106">
        <v>21.027876460000002</v>
      </c>
      <c r="T85" s="106">
        <v>1.5034440000000001E-4</v>
      </c>
      <c r="U85" s="107">
        <v>19.804180264999999</v>
      </c>
      <c r="V85" s="106">
        <v>19.296848393000001</v>
      </c>
      <c r="W85" s="106">
        <v>20.324850358999999</v>
      </c>
      <c r="X85" s="106">
        <v>0.92839229270000001</v>
      </c>
      <c r="Y85" s="106">
        <v>0.89340088880000001</v>
      </c>
      <c r="Z85" s="106">
        <v>0.96475418820000003</v>
      </c>
      <c r="AA85" s="118">
        <v>5775</v>
      </c>
      <c r="AB85" s="118">
        <v>29013</v>
      </c>
      <c r="AC85" s="116">
        <v>19.498008834</v>
      </c>
      <c r="AD85" s="106">
        <v>18.766163696</v>
      </c>
      <c r="AE85" s="106">
        <v>20.258394557999999</v>
      </c>
      <c r="AF85" s="106">
        <v>7.2828599999999997E-4</v>
      </c>
      <c r="AG85" s="107">
        <v>19.904870231</v>
      </c>
      <c r="AH85" s="106">
        <v>19.398062782</v>
      </c>
      <c r="AI85" s="106">
        <v>20.424918888000001</v>
      </c>
      <c r="AJ85" s="106">
        <v>0.93617810239999999</v>
      </c>
      <c r="AK85" s="106">
        <v>0.90103926339999996</v>
      </c>
      <c r="AL85" s="106">
        <v>0.97268729009999999</v>
      </c>
      <c r="AM85" s="106">
        <v>0.1186554425</v>
      </c>
      <c r="AN85" s="106">
        <v>0.96356272730000003</v>
      </c>
      <c r="AO85" s="106">
        <v>0.91967156569999997</v>
      </c>
      <c r="AP85" s="106">
        <v>1.0095485867</v>
      </c>
      <c r="AQ85" s="106">
        <v>0.19164874160000001</v>
      </c>
      <c r="AR85" s="106">
        <v>0.96898679460000003</v>
      </c>
      <c r="AS85" s="106">
        <v>0.92423008259999995</v>
      </c>
      <c r="AT85" s="106">
        <v>1.0159108925</v>
      </c>
      <c r="AU85" s="104" t="s">
        <v>28</v>
      </c>
      <c r="AV85" s="104">
        <v>2</v>
      </c>
      <c r="AW85" s="104">
        <v>3</v>
      </c>
      <c r="AX85" s="104" t="s">
        <v>28</v>
      </c>
      <c r="AY85" s="104" t="s">
        <v>28</v>
      </c>
      <c r="AZ85" s="104" t="s">
        <v>28</v>
      </c>
      <c r="BA85" s="104" t="s">
        <v>28</v>
      </c>
      <c r="BB85" s="104" t="s">
        <v>28</v>
      </c>
      <c r="BC85" s="110" t="s">
        <v>231</v>
      </c>
      <c r="BD85" s="111">
        <v>5321</v>
      </c>
      <c r="BE85" s="111">
        <v>5704</v>
      </c>
      <c r="BF85" s="111">
        <v>5775</v>
      </c>
    </row>
    <row r="86" spans="1:93" x14ac:dyDescent="0.3">
      <c r="A86" s="10"/>
      <c r="B86" t="s">
        <v>100</v>
      </c>
      <c r="C86" s="104">
        <v>6586</v>
      </c>
      <c r="D86" s="118">
        <v>29344</v>
      </c>
      <c r="E86" s="116">
        <v>22.327322764000002</v>
      </c>
      <c r="F86" s="106">
        <v>21.504435777000001</v>
      </c>
      <c r="G86" s="106">
        <v>23.181698276999999</v>
      </c>
      <c r="H86" s="106">
        <v>0.44839781099999998</v>
      </c>
      <c r="I86" s="107">
        <v>22.444111232000001</v>
      </c>
      <c r="J86" s="106">
        <v>21.908554052</v>
      </c>
      <c r="K86" s="106">
        <v>22.992760171</v>
      </c>
      <c r="L86" s="106">
        <v>1.0146305995</v>
      </c>
      <c r="M86" s="106">
        <v>0.97723577500000003</v>
      </c>
      <c r="N86" s="106">
        <v>1.0534563714</v>
      </c>
      <c r="O86" s="118">
        <v>7072</v>
      </c>
      <c r="P86" s="118">
        <v>30391</v>
      </c>
      <c r="Q86" s="116">
        <v>22.294425626999999</v>
      </c>
      <c r="R86" s="106">
        <v>21.487376774000001</v>
      </c>
      <c r="S86" s="106">
        <v>23.131786595000001</v>
      </c>
      <c r="T86" s="106">
        <v>0.22949566760000001</v>
      </c>
      <c r="U86" s="107">
        <v>23.270047052999999</v>
      </c>
      <c r="V86" s="106">
        <v>22.733975064999999</v>
      </c>
      <c r="W86" s="106">
        <v>23.818759734</v>
      </c>
      <c r="X86" s="106">
        <v>1.0228631758</v>
      </c>
      <c r="Y86" s="106">
        <v>0.98583595810000002</v>
      </c>
      <c r="Z86" s="106">
        <v>1.0612811066000001</v>
      </c>
      <c r="AA86" s="118">
        <v>7353</v>
      </c>
      <c r="AB86" s="118">
        <v>32483</v>
      </c>
      <c r="AC86" s="116">
        <v>21.217186375000001</v>
      </c>
      <c r="AD86" s="106">
        <v>20.456206296000001</v>
      </c>
      <c r="AE86" s="106">
        <v>22.006475255000002</v>
      </c>
      <c r="AF86" s="106">
        <v>0.31954924979999999</v>
      </c>
      <c r="AG86" s="107">
        <v>22.636455991999998</v>
      </c>
      <c r="AH86" s="106">
        <v>22.124926826999999</v>
      </c>
      <c r="AI86" s="106">
        <v>23.159811731000001</v>
      </c>
      <c r="AJ86" s="106">
        <v>1.0187227551</v>
      </c>
      <c r="AK86" s="106">
        <v>0.98218503000000001</v>
      </c>
      <c r="AL86" s="106">
        <v>1.0566196999999999</v>
      </c>
      <c r="AM86" s="106">
        <v>2.7039554800000001E-2</v>
      </c>
      <c r="AN86" s="106">
        <v>0.95168122879999995</v>
      </c>
      <c r="AO86" s="106">
        <v>0.91080332890000004</v>
      </c>
      <c r="AP86" s="106">
        <v>0.99439377569999998</v>
      </c>
      <c r="AQ86" s="106">
        <v>0.9483652145</v>
      </c>
      <c r="AR86" s="106">
        <v>0.99852659730000004</v>
      </c>
      <c r="AS86" s="106">
        <v>0.95494639439999995</v>
      </c>
      <c r="AT86" s="106">
        <v>1.0440956386</v>
      </c>
      <c r="AU86" s="104" t="s">
        <v>28</v>
      </c>
      <c r="AV86" s="104" t="s">
        <v>28</v>
      </c>
      <c r="AW86" s="104" t="s">
        <v>28</v>
      </c>
      <c r="AX86" s="104" t="s">
        <v>28</v>
      </c>
      <c r="AY86" s="104" t="s">
        <v>28</v>
      </c>
      <c r="AZ86" s="104" t="s">
        <v>28</v>
      </c>
      <c r="BA86" s="104" t="s">
        <v>28</v>
      </c>
      <c r="BB86" s="104" t="s">
        <v>28</v>
      </c>
      <c r="BC86" s="110" t="s">
        <v>28</v>
      </c>
      <c r="BD86" s="111">
        <v>6586</v>
      </c>
      <c r="BE86" s="111">
        <v>7072</v>
      </c>
      <c r="BF86" s="111">
        <v>7353</v>
      </c>
    </row>
    <row r="87" spans="1:93" x14ac:dyDescent="0.3">
      <c r="A87" s="10"/>
      <c r="B87" t="s">
        <v>101</v>
      </c>
      <c r="C87" s="104">
        <v>6412</v>
      </c>
      <c r="D87" s="118">
        <v>32632</v>
      </c>
      <c r="E87" s="116">
        <v>21.710595433000002</v>
      </c>
      <c r="F87" s="106">
        <v>20.903048503000001</v>
      </c>
      <c r="G87" s="106">
        <v>22.549340302000001</v>
      </c>
      <c r="H87" s="106">
        <v>0.48559969279999998</v>
      </c>
      <c r="I87" s="107">
        <v>19.649423878</v>
      </c>
      <c r="J87" s="106">
        <v>19.174310819999999</v>
      </c>
      <c r="K87" s="106">
        <v>20.136309585999999</v>
      </c>
      <c r="L87" s="106">
        <v>0.98660438120000005</v>
      </c>
      <c r="M87" s="106">
        <v>0.94990666180000005</v>
      </c>
      <c r="N87" s="106">
        <v>1.0247198426999999</v>
      </c>
      <c r="O87" s="118">
        <v>7486</v>
      </c>
      <c r="P87" s="118">
        <v>36654</v>
      </c>
      <c r="Q87" s="116">
        <v>22.084864133</v>
      </c>
      <c r="R87" s="106">
        <v>21.291718527</v>
      </c>
      <c r="S87" s="106">
        <v>22.907555496000001</v>
      </c>
      <c r="T87" s="106">
        <v>0.48061832830000001</v>
      </c>
      <c r="U87" s="107">
        <v>20.423418998999999</v>
      </c>
      <c r="V87" s="106">
        <v>19.965970817999999</v>
      </c>
      <c r="W87" s="106">
        <v>20.891347955000001</v>
      </c>
      <c r="X87" s="106">
        <v>1.0132485421999999</v>
      </c>
      <c r="Y87" s="106">
        <v>0.9768592022</v>
      </c>
      <c r="Z87" s="106">
        <v>1.0509934347000001</v>
      </c>
      <c r="AA87" s="118">
        <v>8334</v>
      </c>
      <c r="AB87" s="118">
        <v>41428</v>
      </c>
      <c r="AC87" s="116">
        <v>21.115187145</v>
      </c>
      <c r="AD87" s="106">
        <v>20.374420947000001</v>
      </c>
      <c r="AE87" s="106">
        <v>21.882885866999999</v>
      </c>
      <c r="AF87" s="106">
        <v>0.45110955780000001</v>
      </c>
      <c r="AG87" s="107">
        <v>20.116829198000001</v>
      </c>
      <c r="AH87" s="106">
        <v>19.689534821999999</v>
      </c>
      <c r="AI87" s="106">
        <v>20.553396544000002</v>
      </c>
      <c r="AJ87" s="106">
        <v>1.0138253604</v>
      </c>
      <c r="AK87" s="106">
        <v>0.97825818529999997</v>
      </c>
      <c r="AL87" s="106">
        <v>1.0506856746</v>
      </c>
      <c r="AM87" s="106">
        <v>4.0577229200000002E-2</v>
      </c>
      <c r="AN87" s="106">
        <v>0.95609314229999998</v>
      </c>
      <c r="AO87" s="106">
        <v>0.91587673869999997</v>
      </c>
      <c r="AP87" s="106">
        <v>0.99807545939999998</v>
      </c>
      <c r="AQ87" s="106">
        <v>0.4533677854</v>
      </c>
      <c r="AR87" s="106">
        <v>1.0172389882999999</v>
      </c>
      <c r="AS87" s="106">
        <v>0.97279141769999999</v>
      </c>
      <c r="AT87" s="106">
        <v>1.0637174017</v>
      </c>
      <c r="AU87" s="104" t="s">
        <v>28</v>
      </c>
      <c r="AV87" s="104" t="s">
        <v>28</v>
      </c>
      <c r="AW87" s="104" t="s">
        <v>28</v>
      </c>
      <c r="AX87" s="104" t="s">
        <v>28</v>
      </c>
      <c r="AY87" s="104" t="s">
        <v>28</v>
      </c>
      <c r="AZ87" s="104" t="s">
        <v>28</v>
      </c>
      <c r="BA87" s="104" t="s">
        <v>28</v>
      </c>
      <c r="BB87" s="104" t="s">
        <v>28</v>
      </c>
      <c r="BC87" s="110" t="s">
        <v>28</v>
      </c>
      <c r="BD87" s="111">
        <v>6412</v>
      </c>
      <c r="BE87" s="111">
        <v>7486</v>
      </c>
      <c r="BF87" s="111">
        <v>8334</v>
      </c>
    </row>
    <row r="88" spans="1:93" x14ac:dyDescent="0.3">
      <c r="A88" s="10"/>
      <c r="B88" t="s">
        <v>102</v>
      </c>
      <c r="C88" s="104">
        <v>2670</v>
      </c>
      <c r="D88" s="118">
        <v>13001</v>
      </c>
      <c r="E88" s="116">
        <v>21.151914715</v>
      </c>
      <c r="F88" s="106">
        <v>20.169614605</v>
      </c>
      <c r="G88" s="106">
        <v>22.182054783000002</v>
      </c>
      <c r="H88" s="106">
        <v>0.1030264468</v>
      </c>
      <c r="I88" s="107">
        <v>20.536881778000001</v>
      </c>
      <c r="J88" s="106">
        <v>19.772489272000001</v>
      </c>
      <c r="K88" s="106">
        <v>21.330825237999999</v>
      </c>
      <c r="L88" s="106">
        <v>0.96121600139999996</v>
      </c>
      <c r="M88" s="106">
        <v>0.91657689440000001</v>
      </c>
      <c r="N88" s="106">
        <v>1.0080291211000001</v>
      </c>
      <c r="O88" s="118">
        <v>2842</v>
      </c>
      <c r="P88" s="118">
        <v>13506</v>
      </c>
      <c r="Q88" s="116">
        <v>21.348176616</v>
      </c>
      <c r="R88" s="106">
        <v>20.378055120999999</v>
      </c>
      <c r="S88" s="106">
        <v>22.364481896000001</v>
      </c>
      <c r="T88" s="106">
        <v>0.38153151930000001</v>
      </c>
      <c r="U88" s="107">
        <v>21.042499629999998</v>
      </c>
      <c r="V88" s="106">
        <v>20.2829181</v>
      </c>
      <c r="W88" s="106">
        <v>21.830526973000001</v>
      </c>
      <c r="X88" s="106">
        <v>0.97944948649999997</v>
      </c>
      <c r="Y88" s="106">
        <v>0.93494053300000002</v>
      </c>
      <c r="Z88" s="106">
        <v>1.0260773415</v>
      </c>
      <c r="AA88" s="118">
        <v>2780</v>
      </c>
      <c r="AB88" s="118">
        <v>13356</v>
      </c>
      <c r="AC88" s="116">
        <v>20.760890279000002</v>
      </c>
      <c r="AD88" s="106">
        <v>19.811983977000001</v>
      </c>
      <c r="AE88" s="106">
        <v>21.755244990000001</v>
      </c>
      <c r="AF88" s="106">
        <v>0.89365449949999998</v>
      </c>
      <c r="AG88" s="107">
        <v>20.814615153999998</v>
      </c>
      <c r="AH88" s="106">
        <v>20.055081354999999</v>
      </c>
      <c r="AI88" s="106">
        <v>21.602914310999999</v>
      </c>
      <c r="AJ88" s="106">
        <v>0.99681413780000006</v>
      </c>
      <c r="AK88" s="106">
        <v>0.95125331629999998</v>
      </c>
      <c r="AL88" s="106">
        <v>1.0445571209</v>
      </c>
      <c r="AM88" s="106">
        <v>0.36118612550000001</v>
      </c>
      <c r="AN88" s="106">
        <v>0.97249009369999995</v>
      </c>
      <c r="AO88" s="106">
        <v>0.91596950200000005</v>
      </c>
      <c r="AP88" s="106">
        <v>1.0324983314</v>
      </c>
      <c r="AQ88" s="106">
        <v>0.76433219880000003</v>
      </c>
      <c r="AR88" s="106">
        <v>1.0092786825</v>
      </c>
      <c r="AS88" s="106">
        <v>0.95014078209999997</v>
      </c>
      <c r="AT88" s="106">
        <v>1.0720973967</v>
      </c>
      <c r="AU88" s="104" t="s">
        <v>28</v>
      </c>
      <c r="AV88" s="104" t="s">
        <v>28</v>
      </c>
      <c r="AW88" s="104" t="s">
        <v>28</v>
      </c>
      <c r="AX88" s="104" t="s">
        <v>28</v>
      </c>
      <c r="AY88" s="104" t="s">
        <v>28</v>
      </c>
      <c r="AZ88" s="104" t="s">
        <v>28</v>
      </c>
      <c r="BA88" s="104" t="s">
        <v>28</v>
      </c>
      <c r="BB88" s="104" t="s">
        <v>28</v>
      </c>
      <c r="BC88" s="110" t="s">
        <v>28</v>
      </c>
      <c r="BD88" s="111">
        <v>2670</v>
      </c>
      <c r="BE88" s="111">
        <v>2842</v>
      </c>
      <c r="BF88" s="111">
        <v>2780</v>
      </c>
    </row>
    <row r="89" spans="1:93" x14ac:dyDescent="0.3">
      <c r="A89" s="10"/>
      <c r="B89" t="s">
        <v>150</v>
      </c>
      <c r="C89" s="104">
        <v>6593</v>
      </c>
      <c r="D89" s="118">
        <v>31601</v>
      </c>
      <c r="E89" s="116">
        <v>21.938900007000001</v>
      </c>
      <c r="F89" s="106">
        <v>21.131727239</v>
      </c>
      <c r="G89" s="106">
        <v>22.776904513000002</v>
      </c>
      <c r="H89" s="106">
        <v>0.87431767429999996</v>
      </c>
      <c r="I89" s="107">
        <v>20.863263821</v>
      </c>
      <c r="J89" s="106">
        <v>20.365689702000001</v>
      </c>
      <c r="K89" s="106">
        <v>21.372994661</v>
      </c>
      <c r="L89" s="106">
        <v>0.99697932899999997</v>
      </c>
      <c r="M89" s="106">
        <v>0.96029861279999995</v>
      </c>
      <c r="N89" s="106">
        <v>1.0350611458000001</v>
      </c>
      <c r="O89" s="118">
        <v>7302</v>
      </c>
      <c r="P89" s="118">
        <v>34797</v>
      </c>
      <c r="Q89" s="116">
        <v>21.182216919999998</v>
      </c>
      <c r="R89" s="106">
        <v>20.421113707</v>
      </c>
      <c r="S89" s="106">
        <v>21.971686758000001</v>
      </c>
      <c r="T89" s="106">
        <v>0.1259671312</v>
      </c>
      <c r="U89" s="107">
        <v>20.984567635000001</v>
      </c>
      <c r="V89" s="106">
        <v>20.508732919</v>
      </c>
      <c r="W89" s="106">
        <v>21.471442460999999</v>
      </c>
      <c r="X89" s="106">
        <v>0.97183529339999997</v>
      </c>
      <c r="Y89" s="106">
        <v>0.93691605109999998</v>
      </c>
      <c r="Z89" s="106">
        <v>1.0080559899999999</v>
      </c>
      <c r="AA89" s="118">
        <v>8272</v>
      </c>
      <c r="AB89" s="118">
        <v>35963</v>
      </c>
      <c r="AC89" s="116">
        <v>21.988367351000001</v>
      </c>
      <c r="AD89" s="106">
        <v>21.217326227000001</v>
      </c>
      <c r="AE89" s="106">
        <v>22.787428237</v>
      </c>
      <c r="AF89" s="106">
        <v>2.8933317000000001E-3</v>
      </c>
      <c r="AG89" s="107">
        <v>23.001418124000001</v>
      </c>
      <c r="AH89" s="106">
        <v>22.511045328000002</v>
      </c>
      <c r="AI89" s="106">
        <v>23.502473031000001</v>
      </c>
      <c r="AJ89" s="106">
        <v>1.0557502664</v>
      </c>
      <c r="AK89" s="106">
        <v>1.01872947</v>
      </c>
      <c r="AL89" s="106">
        <v>1.0941164047</v>
      </c>
      <c r="AM89" s="106">
        <v>8.8501567200000006E-2</v>
      </c>
      <c r="AN89" s="106">
        <v>1.0380578877</v>
      </c>
      <c r="AO89" s="106">
        <v>0.99438883379999998</v>
      </c>
      <c r="AP89" s="106">
        <v>1.0836446885</v>
      </c>
      <c r="AQ89" s="106">
        <v>0.1207816587</v>
      </c>
      <c r="AR89" s="106">
        <v>0.96550952479999996</v>
      </c>
      <c r="AS89" s="106">
        <v>0.92363417199999998</v>
      </c>
      <c r="AT89" s="106">
        <v>1.0092834052999999</v>
      </c>
      <c r="AU89" s="104" t="s">
        <v>28</v>
      </c>
      <c r="AV89" s="104" t="s">
        <v>28</v>
      </c>
      <c r="AW89" s="104">
        <v>3</v>
      </c>
      <c r="AX89" s="104" t="s">
        <v>28</v>
      </c>
      <c r="AY89" s="104" t="s">
        <v>28</v>
      </c>
      <c r="AZ89" s="104" t="s">
        <v>28</v>
      </c>
      <c r="BA89" s="104" t="s">
        <v>28</v>
      </c>
      <c r="BB89" s="104" t="s">
        <v>28</v>
      </c>
      <c r="BC89" s="110">
        <v>-3</v>
      </c>
      <c r="BD89" s="111">
        <v>6593</v>
      </c>
      <c r="BE89" s="111">
        <v>7302</v>
      </c>
      <c r="BF89" s="111">
        <v>8272</v>
      </c>
    </row>
    <row r="90" spans="1:93" x14ac:dyDescent="0.3">
      <c r="A90" s="10"/>
      <c r="B90" t="s">
        <v>151</v>
      </c>
      <c r="C90" s="104">
        <v>4941</v>
      </c>
      <c r="D90" s="118">
        <v>21999</v>
      </c>
      <c r="E90" s="116">
        <v>23.652329199</v>
      </c>
      <c r="F90" s="106">
        <v>22.723792927000002</v>
      </c>
      <c r="G90" s="106">
        <v>24.618807183000001</v>
      </c>
      <c r="H90" s="106">
        <v>4.1215130000000003E-4</v>
      </c>
      <c r="I90" s="107">
        <v>22.460111822999998</v>
      </c>
      <c r="J90" s="106">
        <v>21.842505244000002</v>
      </c>
      <c r="K90" s="106">
        <v>23.095181503999999</v>
      </c>
      <c r="L90" s="106">
        <v>1.0748434646</v>
      </c>
      <c r="M90" s="106">
        <v>1.0326475719999999</v>
      </c>
      <c r="N90" s="106">
        <v>1.1187635596000001</v>
      </c>
      <c r="O90" s="118">
        <v>4917</v>
      </c>
      <c r="P90" s="118">
        <v>22951</v>
      </c>
      <c r="Q90" s="116">
        <v>22.512888311000001</v>
      </c>
      <c r="R90" s="106">
        <v>21.630082961999999</v>
      </c>
      <c r="S90" s="106">
        <v>23.431724280000001</v>
      </c>
      <c r="T90" s="106">
        <v>0.11288677699999999</v>
      </c>
      <c r="U90" s="107">
        <v>21.423903098</v>
      </c>
      <c r="V90" s="106">
        <v>20.833374101</v>
      </c>
      <c r="W90" s="106">
        <v>22.031170838000001</v>
      </c>
      <c r="X90" s="106">
        <v>1.0328861941</v>
      </c>
      <c r="Y90" s="106">
        <v>0.99238328549999999</v>
      </c>
      <c r="Z90" s="106">
        <v>1.0750421793</v>
      </c>
      <c r="AA90" s="118">
        <v>4976</v>
      </c>
      <c r="AB90" s="118">
        <v>23080</v>
      </c>
      <c r="AC90" s="116">
        <v>22.268810451</v>
      </c>
      <c r="AD90" s="106">
        <v>21.399445927999999</v>
      </c>
      <c r="AE90" s="106">
        <v>23.173493396000001</v>
      </c>
      <c r="AF90" s="106">
        <v>9.879763000000001E-4</v>
      </c>
      <c r="AG90" s="107">
        <v>21.559792028</v>
      </c>
      <c r="AH90" s="106">
        <v>20.969002156999998</v>
      </c>
      <c r="AI90" s="106">
        <v>22.167227071999999</v>
      </c>
      <c r="AJ90" s="106">
        <v>1.0692154716</v>
      </c>
      <c r="AK90" s="106">
        <v>1.0274737719</v>
      </c>
      <c r="AL90" s="106">
        <v>1.1126529512000001</v>
      </c>
      <c r="AM90" s="106">
        <v>0.6640471952</v>
      </c>
      <c r="AN90" s="106">
        <v>0.98915830540000005</v>
      </c>
      <c r="AO90" s="106">
        <v>0.94167772920000004</v>
      </c>
      <c r="AP90" s="106">
        <v>1.0390329118999999</v>
      </c>
      <c r="AQ90" s="106">
        <v>4.9442668299999999E-2</v>
      </c>
      <c r="AR90" s="106">
        <v>0.95182542579999996</v>
      </c>
      <c r="AS90" s="106">
        <v>0.90608071050000005</v>
      </c>
      <c r="AT90" s="106">
        <v>0.99987962519999996</v>
      </c>
      <c r="AU90" s="104">
        <v>1</v>
      </c>
      <c r="AV90" s="104" t="s">
        <v>28</v>
      </c>
      <c r="AW90" s="104">
        <v>3</v>
      </c>
      <c r="AX90" s="104" t="s">
        <v>28</v>
      </c>
      <c r="AY90" s="104" t="s">
        <v>28</v>
      </c>
      <c r="AZ90" s="104" t="s">
        <v>28</v>
      </c>
      <c r="BA90" s="104" t="s">
        <v>28</v>
      </c>
      <c r="BB90" s="104" t="s">
        <v>28</v>
      </c>
      <c r="BC90" s="110" t="s">
        <v>427</v>
      </c>
      <c r="BD90" s="111">
        <v>4941</v>
      </c>
      <c r="BE90" s="111">
        <v>4917</v>
      </c>
      <c r="BF90" s="111">
        <v>4976</v>
      </c>
    </row>
    <row r="91" spans="1:93" x14ac:dyDescent="0.3">
      <c r="A91" s="10"/>
      <c r="B91" t="s">
        <v>103</v>
      </c>
      <c r="C91" s="104">
        <v>5538</v>
      </c>
      <c r="D91" s="118">
        <v>27945</v>
      </c>
      <c r="E91" s="116">
        <v>22.380461371999999</v>
      </c>
      <c r="F91" s="106">
        <v>21.522371134</v>
      </c>
      <c r="G91" s="106">
        <v>23.272763401999999</v>
      </c>
      <c r="H91" s="106">
        <v>0.3968093936</v>
      </c>
      <c r="I91" s="107">
        <v>19.817498658000002</v>
      </c>
      <c r="J91" s="106">
        <v>19.302372116000001</v>
      </c>
      <c r="K91" s="106">
        <v>20.346372493000001</v>
      </c>
      <c r="L91" s="106">
        <v>1.0170454013000001</v>
      </c>
      <c r="M91" s="106">
        <v>0.97805081949999995</v>
      </c>
      <c r="N91" s="106">
        <v>1.0575946849</v>
      </c>
      <c r="O91" s="118">
        <v>6716</v>
      </c>
      <c r="P91" s="118">
        <v>30239</v>
      </c>
      <c r="Q91" s="116">
        <v>24.423484373000001</v>
      </c>
      <c r="R91" s="106">
        <v>23.529418286999999</v>
      </c>
      <c r="S91" s="106">
        <v>25.351523002</v>
      </c>
      <c r="T91" s="106">
        <v>2.2110363999999999E-9</v>
      </c>
      <c r="U91" s="107">
        <v>22.209729157999998</v>
      </c>
      <c r="V91" s="106">
        <v>21.684857628</v>
      </c>
      <c r="W91" s="106">
        <v>22.74730495</v>
      </c>
      <c r="X91" s="106">
        <v>1.1205439068</v>
      </c>
      <c r="Y91" s="106">
        <v>1.0795243581</v>
      </c>
      <c r="Z91" s="106">
        <v>1.1631221079</v>
      </c>
      <c r="AA91" s="118">
        <v>7107</v>
      </c>
      <c r="AB91" s="118">
        <v>33839</v>
      </c>
      <c r="AC91" s="116">
        <v>22.841158351000001</v>
      </c>
      <c r="AD91" s="106">
        <v>22.016066293000002</v>
      </c>
      <c r="AE91" s="106">
        <v>23.697172232</v>
      </c>
      <c r="AF91" s="106">
        <v>8.7824714999999995E-7</v>
      </c>
      <c r="AG91" s="107">
        <v>21.002393688000002</v>
      </c>
      <c r="AH91" s="106">
        <v>20.519740647999999</v>
      </c>
      <c r="AI91" s="106">
        <v>21.496399403000002</v>
      </c>
      <c r="AJ91" s="106">
        <v>1.0966962043999999</v>
      </c>
      <c r="AK91" s="106">
        <v>1.0570802044000001</v>
      </c>
      <c r="AL91" s="106">
        <v>1.1377968859000001</v>
      </c>
      <c r="AM91" s="106">
        <v>3.1580918999999999E-3</v>
      </c>
      <c r="AN91" s="106">
        <v>0.93521292879999995</v>
      </c>
      <c r="AO91" s="106">
        <v>0.89453253259999999</v>
      </c>
      <c r="AP91" s="106">
        <v>0.97774333550000003</v>
      </c>
      <c r="AQ91" s="106">
        <v>2.150233E-4</v>
      </c>
      <c r="AR91" s="106">
        <v>1.0912860091000001</v>
      </c>
      <c r="AS91" s="106">
        <v>1.0419465638000001</v>
      </c>
      <c r="AT91" s="106">
        <v>1.1429618322999999</v>
      </c>
      <c r="AU91" s="104" t="s">
        <v>28</v>
      </c>
      <c r="AV91" s="104">
        <v>2</v>
      </c>
      <c r="AW91" s="104">
        <v>3</v>
      </c>
      <c r="AX91" s="104" t="s">
        <v>227</v>
      </c>
      <c r="AY91" s="104" t="s">
        <v>228</v>
      </c>
      <c r="AZ91" s="104" t="s">
        <v>28</v>
      </c>
      <c r="BA91" s="104" t="s">
        <v>28</v>
      </c>
      <c r="BB91" s="104" t="s">
        <v>28</v>
      </c>
      <c r="BC91" s="110" t="s">
        <v>425</v>
      </c>
      <c r="BD91" s="111">
        <v>5538</v>
      </c>
      <c r="BE91" s="111">
        <v>6716</v>
      </c>
      <c r="BF91" s="111">
        <v>7107</v>
      </c>
    </row>
    <row r="92" spans="1:93" x14ac:dyDescent="0.3">
      <c r="A92" s="10"/>
      <c r="B92" t="s">
        <v>113</v>
      </c>
      <c r="C92" s="104">
        <v>3881</v>
      </c>
      <c r="D92" s="118">
        <v>21010</v>
      </c>
      <c r="E92" s="116">
        <v>21.013332746</v>
      </c>
      <c r="F92" s="106">
        <v>20.135816407</v>
      </c>
      <c r="G92" s="106">
        <v>21.929091136</v>
      </c>
      <c r="H92" s="106">
        <v>3.4047174899999998E-2</v>
      </c>
      <c r="I92" s="107">
        <v>18.472156116000001</v>
      </c>
      <c r="J92" s="106">
        <v>17.900045452000001</v>
      </c>
      <c r="K92" s="106">
        <v>19.062552241999999</v>
      </c>
      <c r="L92" s="106">
        <v>0.95491835849999995</v>
      </c>
      <c r="M92" s="106">
        <v>0.91504098769999997</v>
      </c>
      <c r="N92" s="106">
        <v>0.99653358010000004</v>
      </c>
      <c r="O92" s="118">
        <v>4597</v>
      </c>
      <c r="P92" s="118">
        <v>23586</v>
      </c>
      <c r="Q92" s="116">
        <v>22.008958434</v>
      </c>
      <c r="R92" s="106">
        <v>21.133413411999999</v>
      </c>
      <c r="S92" s="106">
        <v>22.920776778</v>
      </c>
      <c r="T92" s="106">
        <v>0.63890282730000003</v>
      </c>
      <c r="U92" s="107">
        <v>19.490375647</v>
      </c>
      <c r="V92" s="106">
        <v>18.935022826000001</v>
      </c>
      <c r="W92" s="106">
        <v>20.062016630999999</v>
      </c>
      <c r="X92" s="106">
        <v>1.009766006</v>
      </c>
      <c r="Y92" s="106">
        <v>0.96959619949999998</v>
      </c>
      <c r="Z92" s="106">
        <v>1.0516000242000001</v>
      </c>
      <c r="AA92" s="118">
        <v>4872</v>
      </c>
      <c r="AB92" s="118">
        <v>25780</v>
      </c>
      <c r="AC92" s="116">
        <v>21.452347575000001</v>
      </c>
      <c r="AD92" s="106">
        <v>20.614630182999999</v>
      </c>
      <c r="AE92" s="106">
        <v>22.324107314999999</v>
      </c>
      <c r="AF92" s="106">
        <v>0.1456460668</v>
      </c>
      <c r="AG92" s="107">
        <v>18.898370830000001</v>
      </c>
      <c r="AH92" s="106">
        <v>18.375089032000002</v>
      </c>
      <c r="AI92" s="106">
        <v>19.436554533999999</v>
      </c>
      <c r="AJ92" s="106">
        <v>1.0300137935</v>
      </c>
      <c r="AK92" s="106">
        <v>0.98979160030000002</v>
      </c>
      <c r="AL92" s="106">
        <v>1.0718704971999999</v>
      </c>
      <c r="AM92" s="106">
        <v>0.31220032660000002</v>
      </c>
      <c r="AN92" s="106">
        <v>0.97470980460000001</v>
      </c>
      <c r="AO92" s="106">
        <v>0.92747118829999997</v>
      </c>
      <c r="AP92" s="106">
        <v>1.0243544114000001</v>
      </c>
      <c r="AQ92" s="106">
        <v>8.0153557299999997E-2</v>
      </c>
      <c r="AR92" s="106">
        <v>1.0473806654</v>
      </c>
      <c r="AS92" s="106">
        <v>0.99445523800000002</v>
      </c>
      <c r="AT92" s="106">
        <v>1.1031228117</v>
      </c>
      <c r="AU92" s="104" t="s">
        <v>28</v>
      </c>
      <c r="AV92" s="104" t="s">
        <v>28</v>
      </c>
      <c r="AW92" s="104" t="s">
        <v>28</v>
      </c>
      <c r="AX92" s="104" t="s">
        <v>28</v>
      </c>
      <c r="AY92" s="104" t="s">
        <v>28</v>
      </c>
      <c r="AZ92" s="104" t="s">
        <v>28</v>
      </c>
      <c r="BA92" s="104" t="s">
        <v>28</v>
      </c>
      <c r="BB92" s="104" t="s">
        <v>28</v>
      </c>
      <c r="BC92" s="110" t="s">
        <v>28</v>
      </c>
      <c r="BD92" s="111">
        <v>3881</v>
      </c>
      <c r="BE92" s="111">
        <v>4597</v>
      </c>
      <c r="BF92" s="111">
        <v>4872</v>
      </c>
    </row>
    <row r="93" spans="1:93" x14ac:dyDescent="0.3">
      <c r="A93" s="10"/>
      <c r="B93" t="s">
        <v>112</v>
      </c>
      <c r="C93" s="104">
        <v>931</v>
      </c>
      <c r="D93" s="118">
        <v>3998</v>
      </c>
      <c r="E93" s="116">
        <v>23.692122793999999</v>
      </c>
      <c r="F93" s="106">
        <v>22.077515705</v>
      </c>
      <c r="G93" s="106">
        <v>25.424811829999999</v>
      </c>
      <c r="H93" s="106">
        <v>4.0281224999999997E-2</v>
      </c>
      <c r="I93" s="107">
        <v>23.286643322</v>
      </c>
      <c r="J93" s="106">
        <v>21.837850443000001</v>
      </c>
      <c r="K93" s="106">
        <v>24.831553756000002</v>
      </c>
      <c r="L93" s="106">
        <v>1.0766518228999999</v>
      </c>
      <c r="M93" s="106">
        <v>1.0032785046999999</v>
      </c>
      <c r="N93" s="106">
        <v>1.1553911924</v>
      </c>
      <c r="O93" s="118">
        <v>984</v>
      </c>
      <c r="P93" s="118">
        <v>4299</v>
      </c>
      <c r="Q93" s="116">
        <v>22.956776733000002</v>
      </c>
      <c r="R93" s="106">
        <v>21.426724892999999</v>
      </c>
      <c r="S93" s="106">
        <v>24.596087391000001</v>
      </c>
      <c r="T93" s="106">
        <v>0.1404061768</v>
      </c>
      <c r="U93" s="107">
        <v>22.889043963999999</v>
      </c>
      <c r="V93" s="106">
        <v>21.502667491</v>
      </c>
      <c r="W93" s="106">
        <v>24.364806543</v>
      </c>
      <c r="X93" s="106">
        <v>1.0532516939000001</v>
      </c>
      <c r="Y93" s="106">
        <v>0.9830532636</v>
      </c>
      <c r="Z93" s="106">
        <v>1.1284628940000001</v>
      </c>
      <c r="AA93" s="118">
        <v>1137</v>
      </c>
      <c r="AB93" s="118">
        <v>5363</v>
      </c>
      <c r="AC93" s="116">
        <v>21.960857541999999</v>
      </c>
      <c r="AD93" s="106">
        <v>20.581113001999999</v>
      </c>
      <c r="AE93" s="106">
        <v>23.433099266999999</v>
      </c>
      <c r="AF93" s="106">
        <v>0.1094035575</v>
      </c>
      <c r="AG93" s="107">
        <v>21.200820436000001</v>
      </c>
      <c r="AH93" s="106">
        <v>20.003639377999999</v>
      </c>
      <c r="AI93" s="106">
        <v>22.469650581</v>
      </c>
      <c r="AJ93" s="106">
        <v>1.0544294095</v>
      </c>
      <c r="AK93" s="106">
        <v>0.98818230510000005</v>
      </c>
      <c r="AL93" s="106">
        <v>1.1251176769</v>
      </c>
      <c r="AM93" s="106">
        <v>0.33712260100000002</v>
      </c>
      <c r="AN93" s="106">
        <v>0.95661763830000002</v>
      </c>
      <c r="AO93" s="106">
        <v>0.87379151450000003</v>
      </c>
      <c r="AP93" s="106">
        <v>1.0472947961000001</v>
      </c>
      <c r="AQ93" s="106">
        <v>0.51388159010000001</v>
      </c>
      <c r="AR93" s="106">
        <v>0.96896242399999999</v>
      </c>
      <c r="AS93" s="106">
        <v>0.88144514780000005</v>
      </c>
      <c r="AT93" s="106">
        <v>1.0651691504</v>
      </c>
      <c r="AU93" s="104" t="s">
        <v>28</v>
      </c>
      <c r="AV93" s="104" t="s">
        <v>28</v>
      </c>
      <c r="AW93" s="104" t="s">
        <v>28</v>
      </c>
      <c r="AX93" s="104" t="s">
        <v>28</v>
      </c>
      <c r="AY93" s="104" t="s">
        <v>28</v>
      </c>
      <c r="AZ93" s="104" t="s">
        <v>28</v>
      </c>
      <c r="BA93" s="104" t="s">
        <v>28</v>
      </c>
      <c r="BB93" s="104" t="s">
        <v>28</v>
      </c>
      <c r="BC93" s="110" t="s">
        <v>28</v>
      </c>
      <c r="BD93" s="111">
        <v>931</v>
      </c>
      <c r="BE93" s="111">
        <v>984</v>
      </c>
      <c r="BF93" s="111">
        <v>1137</v>
      </c>
    </row>
    <row r="94" spans="1:93" x14ac:dyDescent="0.3">
      <c r="A94" s="10"/>
      <c r="B94" t="s">
        <v>114</v>
      </c>
      <c r="C94" s="104">
        <v>6538</v>
      </c>
      <c r="D94" s="118">
        <v>30510</v>
      </c>
      <c r="E94" s="116">
        <v>22.677587338999999</v>
      </c>
      <c r="F94" s="106">
        <v>21.842659248</v>
      </c>
      <c r="G94" s="106">
        <v>23.544430266999999</v>
      </c>
      <c r="H94" s="106">
        <v>0.1159060376</v>
      </c>
      <c r="I94" s="107">
        <v>21.429039659000001</v>
      </c>
      <c r="J94" s="106">
        <v>20.915852939000001</v>
      </c>
      <c r="K94" s="106">
        <v>21.954817813999998</v>
      </c>
      <c r="L94" s="106">
        <v>1.0305478306</v>
      </c>
      <c r="M94" s="106">
        <v>0.99260581680000004</v>
      </c>
      <c r="N94" s="106">
        <v>1.0699401648</v>
      </c>
      <c r="O94" s="118">
        <v>7368</v>
      </c>
      <c r="P94" s="118">
        <v>34040</v>
      </c>
      <c r="Q94" s="116">
        <v>22.887424577000001</v>
      </c>
      <c r="R94" s="106">
        <v>22.069468056000002</v>
      </c>
      <c r="S94" s="106">
        <v>23.735696865000001</v>
      </c>
      <c r="T94" s="106">
        <v>8.5074498000000005E-3</v>
      </c>
      <c r="U94" s="107">
        <v>21.645123384000001</v>
      </c>
      <c r="V94" s="106">
        <v>21.156488416999998</v>
      </c>
      <c r="W94" s="106">
        <v>22.145043973</v>
      </c>
      <c r="X94" s="106">
        <v>1.0500698328</v>
      </c>
      <c r="Y94" s="106">
        <v>1.0125421737</v>
      </c>
      <c r="Z94" s="106">
        <v>1.0889883724</v>
      </c>
      <c r="AA94" s="118">
        <v>8350</v>
      </c>
      <c r="AB94" s="118">
        <v>39065</v>
      </c>
      <c r="AC94" s="116">
        <v>22.683285285</v>
      </c>
      <c r="AD94" s="106">
        <v>21.894183789</v>
      </c>
      <c r="AE94" s="106">
        <v>23.500827264000002</v>
      </c>
      <c r="AF94" s="106">
        <v>2.2961582000000001E-6</v>
      </c>
      <c r="AG94" s="107">
        <v>21.374632024</v>
      </c>
      <c r="AH94" s="106">
        <v>20.921051646999999</v>
      </c>
      <c r="AI94" s="106">
        <v>21.838046283000001</v>
      </c>
      <c r="AJ94" s="106">
        <v>1.0891160813</v>
      </c>
      <c r="AK94" s="106">
        <v>1.0512281334</v>
      </c>
      <c r="AL94" s="106">
        <v>1.1283695714999999</v>
      </c>
      <c r="AM94" s="106">
        <v>0.67995192309999997</v>
      </c>
      <c r="AN94" s="106">
        <v>0.9910807224</v>
      </c>
      <c r="AO94" s="106">
        <v>0.9497791847</v>
      </c>
      <c r="AP94" s="106">
        <v>1.0341782745999999</v>
      </c>
      <c r="AQ94" s="106">
        <v>0.68293982549999999</v>
      </c>
      <c r="AR94" s="106">
        <v>1.0092530671</v>
      </c>
      <c r="AS94" s="106">
        <v>0.96561891730000005</v>
      </c>
      <c r="AT94" s="106">
        <v>1.0548589463</v>
      </c>
      <c r="AU94" s="104" t="s">
        <v>28</v>
      </c>
      <c r="AV94" s="104" t="s">
        <v>28</v>
      </c>
      <c r="AW94" s="104">
        <v>3</v>
      </c>
      <c r="AX94" s="104" t="s">
        <v>28</v>
      </c>
      <c r="AY94" s="104" t="s">
        <v>28</v>
      </c>
      <c r="AZ94" s="104" t="s">
        <v>28</v>
      </c>
      <c r="BA94" s="104" t="s">
        <v>28</v>
      </c>
      <c r="BB94" s="104" t="s">
        <v>28</v>
      </c>
      <c r="BC94" s="110">
        <v>-3</v>
      </c>
      <c r="BD94" s="111">
        <v>6538</v>
      </c>
      <c r="BE94" s="111">
        <v>7368</v>
      </c>
      <c r="BF94" s="111">
        <v>8350</v>
      </c>
    </row>
    <row r="95" spans="1:93" x14ac:dyDescent="0.3">
      <c r="A95" s="10"/>
      <c r="B95" t="s">
        <v>104</v>
      </c>
      <c r="C95" s="104">
        <v>6106</v>
      </c>
      <c r="D95" s="118">
        <v>29715</v>
      </c>
      <c r="E95" s="116">
        <v>21.290412683</v>
      </c>
      <c r="F95" s="106">
        <v>20.498175079999999</v>
      </c>
      <c r="G95" s="106">
        <v>22.113269617</v>
      </c>
      <c r="H95" s="106">
        <v>8.7793294300000005E-2</v>
      </c>
      <c r="I95" s="107">
        <v>20.548544505999999</v>
      </c>
      <c r="J95" s="106">
        <v>20.039547112000001</v>
      </c>
      <c r="K95" s="106">
        <v>21.070470254</v>
      </c>
      <c r="L95" s="106">
        <v>0.96750982699999999</v>
      </c>
      <c r="M95" s="106">
        <v>0.93150781630000001</v>
      </c>
      <c r="N95" s="106">
        <v>1.0049032859</v>
      </c>
      <c r="O95" s="118">
        <v>6229</v>
      </c>
      <c r="P95" s="118">
        <v>31954</v>
      </c>
      <c r="Q95" s="116">
        <v>20.265588384000001</v>
      </c>
      <c r="R95" s="106">
        <v>19.517475307000002</v>
      </c>
      <c r="S95" s="106">
        <v>21.042376952000001</v>
      </c>
      <c r="T95" s="106">
        <v>1.483879E-4</v>
      </c>
      <c r="U95" s="107">
        <v>19.493647117999998</v>
      </c>
      <c r="V95" s="106">
        <v>19.015511995000001</v>
      </c>
      <c r="W95" s="106">
        <v>19.983804698</v>
      </c>
      <c r="X95" s="106">
        <v>0.92978058470000002</v>
      </c>
      <c r="Y95" s="106">
        <v>0.89545732690000002</v>
      </c>
      <c r="Z95" s="106">
        <v>0.96541946749999996</v>
      </c>
      <c r="AA95" s="118">
        <v>6666</v>
      </c>
      <c r="AB95" s="118">
        <v>33131</v>
      </c>
      <c r="AC95" s="116">
        <v>20.438044053999999</v>
      </c>
      <c r="AD95" s="106">
        <v>19.695603255000002</v>
      </c>
      <c r="AE95" s="106">
        <v>21.208471725999999</v>
      </c>
      <c r="AF95" s="106">
        <v>0.31770607789999999</v>
      </c>
      <c r="AG95" s="107">
        <v>20.120129184</v>
      </c>
      <c r="AH95" s="106">
        <v>19.642881483</v>
      </c>
      <c r="AI95" s="106">
        <v>20.608972199</v>
      </c>
      <c r="AJ95" s="106">
        <v>0.98131298749999996</v>
      </c>
      <c r="AK95" s="106">
        <v>0.94566540809999999</v>
      </c>
      <c r="AL95" s="106">
        <v>1.0183043296000001</v>
      </c>
      <c r="AM95" s="106">
        <v>0.7115900691</v>
      </c>
      <c r="AN95" s="106">
        <v>1.0085097785999999</v>
      </c>
      <c r="AO95" s="106">
        <v>0.96420888199999999</v>
      </c>
      <c r="AP95" s="106">
        <v>1.0548460945</v>
      </c>
      <c r="AQ95" s="106">
        <v>3.3768384999999998E-2</v>
      </c>
      <c r="AR95" s="106">
        <v>0.95186451699999997</v>
      </c>
      <c r="AS95" s="106">
        <v>0.90948174100000001</v>
      </c>
      <c r="AT95" s="106">
        <v>0.99622237349999998</v>
      </c>
      <c r="AU95" s="104" t="s">
        <v>28</v>
      </c>
      <c r="AV95" s="104">
        <v>2</v>
      </c>
      <c r="AW95" s="104" t="s">
        <v>28</v>
      </c>
      <c r="AX95" s="104" t="s">
        <v>28</v>
      </c>
      <c r="AY95" s="104" t="s">
        <v>28</v>
      </c>
      <c r="AZ95" s="104" t="s">
        <v>28</v>
      </c>
      <c r="BA95" s="104" t="s">
        <v>28</v>
      </c>
      <c r="BB95" s="104" t="s">
        <v>28</v>
      </c>
      <c r="BC95" s="110">
        <v>-2</v>
      </c>
      <c r="BD95" s="111">
        <v>6106</v>
      </c>
      <c r="BE95" s="111">
        <v>6229</v>
      </c>
      <c r="BF95" s="111">
        <v>6666</v>
      </c>
    </row>
    <row r="96" spans="1:93" x14ac:dyDescent="0.3">
      <c r="A96" s="10"/>
      <c r="B96" t="s">
        <v>105</v>
      </c>
      <c r="C96" s="104">
        <v>3576</v>
      </c>
      <c r="D96" s="118">
        <v>18252</v>
      </c>
      <c r="E96" s="116">
        <v>21.711610547999999</v>
      </c>
      <c r="F96" s="106">
        <v>20.78656599</v>
      </c>
      <c r="G96" s="106">
        <v>22.677821474999998</v>
      </c>
      <c r="H96" s="106">
        <v>0.54519617239999996</v>
      </c>
      <c r="I96" s="107">
        <v>19.592373438999999</v>
      </c>
      <c r="J96" s="106">
        <v>18.960632945</v>
      </c>
      <c r="K96" s="106">
        <v>20.245162599</v>
      </c>
      <c r="L96" s="106">
        <v>0.98665051159999995</v>
      </c>
      <c r="M96" s="106">
        <v>0.94461329449999998</v>
      </c>
      <c r="N96" s="106">
        <v>1.0305584705999999</v>
      </c>
      <c r="O96" s="118">
        <v>3497</v>
      </c>
      <c r="P96" s="118">
        <v>18834</v>
      </c>
      <c r="Q96" s="116">
        <v>20.611676958</v>
      </c>
      <c r="R96" s="106">
        <v>19.728894493999999</v>
      </c>
      <c r="S96" s="106">
        <v>21.533960108999999</v>
      </c>
      <c r="T96" s="106">
        <v>1.23587904E-2</v>
      </c>
      <c r="U96" s="107">
        <v>18.567484337</v>
      </c>
      <c r="V96" s="106">
        <v>17.962176679999999</v>
      </c>
      <c r="W96" s="106">
        <v>19.193190265999998</v>
      </c>
      <c r="X96" s="106">
        <v>0.94565904970000003</v>
      </c>
      <c r="Y96" s="106">
        <v>0.90515719110000004</v>
      </c>
      <c r="Z96" s="106">
        <v>0.98797319090000002</v>
      </c>
      <c r="AA96" s="118">
        <v>3548</v>
      </c>
      <c r="AB96" s="118">
        <v>19165</v>
      </c>
      <c r="AC96" s="116">
        <v>20.022536603999999</v>
      </c>
      <c r="AD96" s="106">
        <v>19.168933733999999</v>
      </c>
      <c r="AE96" s="106">
        <v>20.914150867</v>
      </c>
      <c r="AF96" s="106">
        <v>7.6289412700000003E-2</v>
      </c>
      <c r="AG96" s="107">
        <v>18.512914166000002</v>
      </c>
      <c r="AH96" s="106">
        <v>17.913667637</v>
      </c>
      <c r="AI96" s="106">
        <v>19.132206641</v>
      </c>
      <c r="AJ96" s="106">
        <v>0.96136279769999999</v>
      </c>
      <c r="AK96" s="106">
        <v>0.92037787859999998</v>
      </c>
      <c r="AL96" s="106">
        <v>1.0041727972000001</v>
      </c>
      <c r="AM96" s="106">
        <v>0.30320527380000001</v>
      </c>
      <c r="AN96" s="106">
        <v>0.97141715569999998</v>
      </c>
      <c r="AO96" s="106">
        <v>0.91924400880000001</v>
      </c>
      <c r="AP96" s="106">
        <v>1.0265514719</v>
      </c>
      <c r="AQ96" s="106">
        <v>6.4291252699999996E-2</v>
      </c>
      <c r="AR96" s="106">
        <v>0.94933892220000005</v>
      </c>
      <c r="AS96" s="106">
        <v>0.89846775619999997</v>
      </c>
      <c r="AT96" s="106">
        <v>1.0030904092999999</v>
      </c>
      <c r="AU96" s="104" t="s">
        <v>28</v>
      </c>
      <c r="AV96" s="104" t="s">
        <v>28</v>
      </c>
      <c r="AW96" s="104" t="s">
        <v>28</v>
      </c>
      <c r="AX96" s="104" t="s">
        <v>28</v>
      </c>
      <c r="AY96" s="104" t="s">
        <v>28</v>
      </c>
      <c r="AZ96" s="104" t="s">
        <v>28</v>
      </c>
      <c r="BA96" s="104" t="s">
        <v>28</v>
      </c>
      <c r="BB96" s="104" t="s">
        <v>28</v>
      </c>
      <c r="BC96" s="110" t="s">
        <v>28</v>
      </c>
      <c r="BD96" s="111">
        <v>3576</v>
      </c>
      <c r="BE96" s="111">
        <v>3497</v>
      </c>
      <c r="BF96" s="111">
        <v>3548</v>
      </c>
    </row>
    <row r="97" spans="1:93" x14ac:dyDescent="0.3">
      <c r="A97" s="10"/>
      <c r="B97" t="s">
        <v>106</v>
      </c>
      <c r="C97" s="104">
        <v>1614</v>
      </c>
      <c r="D97" s="118">
        <v>7761</v>
      </c>
      <c r="E97" s="116">
        <v>22.643500715999998</v>
      </c>
      <c r="F97" s="106">
        <v>21.379229766000002</v>
      </c>
      <c r="G97" s="106">
        <v>23.982534931</v>
      </c>
      <c r="H97" s="106">
        <v>0.32946124580000002</v>
      </c>
      <c r="I97" s="107">
        <v>20.796289137999999</v>
      </c>
      <c r="J97" s="106">
        <v>19.806069652000001</v>
      </c>
      <c r="K97" s="106">
        <v>21.836015399000001</v>
      </c>
      <c r="L97" s="106">
        <v>1.0289988167999999</v>
      </c>
      <c r="M97" s="106">
        <v>0.97154598179999996</v>
      </c>
      <c r="N97" s="106">
        <v>1.0898491527</v>
      </c>
      <c r="O97" s="118">
        <v>1658</v>
      </c>
      <c r="P97" s="118">
        <v>7918</v>
      </c>
      <c r="Q97" s="116">
        <v>21.525531431000001</v>
      </c>
      <c r="R97" s="106">
        <v>20.336891375</v>
      </c>
      <c r="S97" s="106">
        <v>22.783644503000001</v>
      </c>
      <c r="T97" s="106">
        <v>0.66646660290000004</v>
      </c>
      <c r="U97" s="107">
        <v>20.939631219999999</v>
      </c>
      <c r="V97" s="106">
        <v>19.955587207000001</v>
      </c>
      <c r="W97" s="106">
        <v>21.97220012</v>
      </c>
      <c r="X97" s="106">
        <v>0.98758648510000002</v>
      </c>
      <c r="Y97" s="106">
        <v>0.93305194970000005</v>
      </c>
      <c r="Z97" s="106">
        <v>1.0453084265999999</v>
      </c>
      <c r="AA97" s="118">
        <v>1932</v>
      </c>
      <c r="AB97" s="118">
        <v>8542</v>
      </c>
      <c r="AC97" s="116">
        <v>22.175979518999998</v>
      </c>
      <c r="AD97" s="106">
        <v>21.017912442</v>
      </c>
      <c r="AE97" s="106">
        <v>23.397854994999999</v>
      </c>
      <c r="AF97" s="106">
        <v>2.18488737E-2</v>
      </c>
      <c r="AG97" s="107">
        <v>22.617653945000001</v>
      </c>
      <c r="AH97" s="106">
        <v>21.631271552000001</v>
      </c>
      <c r="AI97" s="106">
        <v>23.649015211999998</v>
      </c>
      <c r="AJ97" s="106">
        <v>1.0647582838</v>
      </c>
      <c r="AK97" s="106">
        <v>1.0091548092</v>
      </c>
      <c r="AL97" s="106">
        <v>1.1234254572</v>
      </c>
      <c r="AM97" s="106">
        <v>0.42447947580000001</v>
      </c>
      <c r="AN97" s="106">
        <v>1.0302175159</v>
      </c>
      <c r="AO97" s="106">
        <v>0.95763728039999996</v>
      </c>
      <c r="AP97" s="106">
        <v>1.108298676</v>
      </c>
      <c r="AQ97" s="106">
        <v>0.19059628410000001</v>
      </c>
      <c r="AR97" s="106">
        <v>0.95062736550000004</v>
      </c>
      <c r="AS97" s="106">
        <v>0.88121236449999996</v>
      </c>
      <c r="AT97" s="106">
        <v>1.025510336</v>
      </c>
      <c r="AU97" s="104" t="s">
        <v>28</v>
      </c>
      <c r="AV97" s="104" t="s">
        <v>28</v>
      </c>
      <c r="AW97" s="104" t="s">
        <v>28</v>
      </c>
      <c r="AX97" s="104" t="s">
        <v>28</v>
      </c>
      <c r="AY97" s="104" t="s">
        <v>28</v>
      </c>
      <c r="AZ97" s="104" t="s">
        <v>28</v>
      </c>
      <c r="BA97" s="104" t="s">
        <v>28</v>
      </c>
      <c r="BB97" s="104" t="s">
        <v>28</v>
      </c>
      <c r="BC97" s="110" t="s">
        <v>28</v>
      </c>
      <c r="BD97" s="111">
        <v>1614</v>
      </c>
      <c r="BE97" s="111">
        <v>1658</v>
      </c>
      <c r="BF97" s="111">
        <v>1932</v>
      </c>
    </row>
    <row r="98" spans="1:93" x14ac:dyDescent="0.3">
      <c r="A98" s="10"/>
      <c r="B98" t="s">
        <v>107</v>
      </c>
      <c r="C98" s="104">
        <v>4720</v>
      </c>
      <c r="D98" s="118">
        <v>23077</v>
      </c>
      <c r="E98" s="116">
        <v>22.577056258999999</v>
      </c>
      <c r="F98" s="106">
        <v>21.680760305</v>
      </c>
      <c r="G98" s="106">
        <v>23.510405638000002</v>
      </c>
      <c r="H98" s="106">
        <v>0.21463470470000001</v>
      </c>
      <c r="I98" s="107">
        <v>20.453265156000001</v>
      </c>
      <c r="J98" s="106">
        <v>19.878011207</v>
      </c>
      <c r="K98" s="106">
        <v>21.045166500000001</v>
      </c>
      <c r="L98" s="106">
        <v>1.0259793514</v>
      </c>
      <c r="M98" s="106">
        <v>0.9852485701</v>
      </c>
      <c r="N98" s="106">
        <v>1.0683939682000001</v>
      </c>
      <c r="O98" s="118">
        <v>5386</v>
      </c>
      <c r="P98" s="118">
        <v>25444</v>
      </c>
      <c r="Q98" s="116">
        <v>22.901462397</v>
      </c>
      <c r="R98" s="106">
        <v>22.023936712000001</v>
      </c>
      <c r="S98" s="106">
        <v>23.813952371999999</v>
      </c>
      <c r="T98" s="106">
        <v>1.3078658199999999E-2</v>
      </c>
      <c r="U98" s="107">
        <v>21.168055336999998</v>
      </c>
      <c r="V98" s="106">
        <v>20.610215443000001</v>
      </c>
      <c r="W98" s="106">
        <v>21.740993829000001</v>
      </c>
      <c r="X98" s="106">
        <v>1.0507138846999999</v>
      </c>
      <c r="Y98" s="106">
        <v>1.010453206</v>
      </c>
      <c r="Z98" s="106">
        <v>1.0925787172000001</v>
      </c>
      <c r="AA98" s="118">
        <v>5924</v>
      </c>
      <c r="AB98" s="118">
        <v>27755</v>
      </c>
      <c r="AC98" s="116">
        <v>22.706727266000001</v>
      </c>
      <c r="AD98" s="106">
        <v>21.858439221000001</v>
      </c>
      <c r="AE98" s="106">
        <v>23.587935895000001</v>
      </c>
      <c r="AF98" s="106">
        <v>8.6824451999999997E-6</v>
      </c>
      <c r="AG98" s="107">
        <v>21.343902</v>
      </c>
      <c r="AH98" s="106">
        <v>20.807245364</v>
      </c>
      <c r="AI98" s="106">
        <v>21.894399984</v>
      </c>
      <c r="AJ98" s="106">
        <v>1.0902416254</v>
      </c>
      <c r="AK98" s="106">
        <v>1.0495118925</v>
      </c>
      <c r="AL98" s="106">
        <v>1.1325520084</v>
      </c>
      <c r="AM98" s="106">
        <v>0.72180702559999999</v>
      </c>
      <c r="AN98" s="106">
        <v>0.99149682549999996</v>
      </c>
      <c r="AO98" s="106">
        <v>0.94596646490000003</v>
      </c>
      <c r="AP98" s="106">
        <v>1.0392186103000001</v>
      </c>
      <c r="AQ98" s="106">
        <v>0.56726700379999995</v>
      </c>
      <c r="AR98" s="106">
        <v>1.0143688413</v>
      </c>
      <c r="AS98" s="106">
        <v>0.96598102200000002</v>
      </c>
      <c r="AT98" s="106">
        <v>1.0651804980999999</v>
      </c>
      <c r="AU98" s="104" t="s">
        <v>28</v>
      </c>
      <c r="AV98" s="104" t="s">
        <v>28</v>
      </c>
      <c r="AW98" s="104">
        <v>3</v>
      </c>
      <c r="AX98" s="104" t="s">
        <v>28</v>
      </c>
      <c r="AY98" s="104" t="s">
        <v>28</v>
      </c>
      <c r="AZ98" s="104" t="s">
        <v>28</v>
      </c>
      <c r="BA98" s="104" t="s">
        <v>28</v>
      </c>
      <c r="BB98" s="104" t="s">
        <v>28</v>
      </c>
      <c r="BC98" s="110">
        <v>-3</v>
      </c>
      <c r="BD98" s="111">
        <v>4720</v>
      </c>
      <c r="BE98" s="111">
        <v>5386</v>
      </c>
      <c r="BF98" s="111">
        <v>5924</v>
      </c>
    </row>
    <row r="99" spans="1:93" x14ac:dyDescent="0.3">
      <c r="A99" s="10"/>
      <c r="B99" t="s">
        <v>108</v>
      </c>
      <c r="C99" s="104">
        <v>7408</v>
      </c>
      <c r="D99" s="118">
        <v>32130</v>
      </c>
      <c r="E99" s="116">
        <v>21.916750726</v>
      </c>
      <c r="F99" s="106">
        <v>21.127088733000001</v>
      </c>
      <c r="G99" s="106">
        <v>22.735927720999999</v>
      </c>
      <c r="H99" s="106">
        <v>0.829349585</v>
      </c>
      <c r="I99" s="107">
        <v>23.056333644999999</v>
      </c>
      <c r="J99" s="106">
        <v>22.537232006</v>
      </c>
      <c r="K99" s="106">
        <v>23.587391787000001</v>
      </c>
      <c r="L99" s="106">
        <v>0.99597278919999999</v>
      </c>
      <c r="M99" s="106">
        <v>0.96008782309999996</v>
      </c>
      <c r="N99" s="106">
        <v>1.0331990189</v>
      </c>
      <c r="O99" s="118">
        <v>7816</v>
      </c>
      <c r="P99" s="118">
        <v>33136</v>
      </c>
      <c r="Q99" s="116">
        <v>22.33203262</v>
      </c>
      <c r="R99" s="106">
        <v>21.539861033000001</v>
      </c>
      <c r="S99" s="106">
        <v>23.153337906000001</v>
      </c>
      <c r="T99" s="106">
        <v>0.187431982</v>
      </c>
      <c r="U99" s="107">
        <v>23.587638821999999</v>
      </c>
      <c r="V99" s="106">
        <v>23.070466667000002</v>
      </c>
      <c r="W99" s="106">
        <v>24.116404458000002</v>
      </c>
      <c r="X99" s="106">
        <v>1.0245885761</v>
      </c>
      <c r="Y99" s="106">
        <v>0.98824392390000004</v>
      </c>
      <c r="Z99" s="106">
        <v>1.0622698758</v>
      </c>
      <c r="AA99" s="118">
        <v>8136</v>
      </c>
      <c r="AB99" s="118">
        <v>34275</v>
      </c>
      <c r="AC99" s="116">
        <v>22.184492250000002</v>
      </c>
      <c r="AD99" s="106">
        <v>21.40532194</v>
      </c>
      <c r="AE99" s="106">
        <v>22.992024962999999</v>
      </c>
      <c r="AF99" s="106">
        <v>5.3865559999999996E-4</v>
      </c>
      <c r="AG99" s="107">
        <v>23.737417943000001</v>
      </c>
      <c r="AH99" s="106">
        <v>23.227187676</v>
      </c>
      <c r="AI99" s="106">
        <v>24.258856409</v>
      </c>
      <c r="AJ99" s="106">
        <v>1.0651670144000001</v>
      </c>
      <c r="AK99" s="106">
        <v>1.0277559030000001</v>
      </c>
      <c r="AL99" s="106">
        <v>1.1039399193999999</v>
      </c>
      <c r="AM99" s="106">
        <v>0.76050399339999997</v>
      </c>
      <c r="AN99" s="106">
        <v>0.99339332999999996</v>
      </c>
      <c r="AO99" s="106">
        <v>0.95194316840000004</v>
      </c>
      <c r="AP99" s="106">
        <v>1.0366483429</v>
      </c>
      <c r="AQ99" s="106">
        <v>0.3952293811</v>
      </c>
      <c r="AR99" s="106">
        <v>1.0189481506</v>
      </c>
      <c r="AS99" s="106">
        <v>0.97579477270000003</v>
      </c>
      <c r="AT99" s="106">
        <v>1.0640099360999999</v>
      </c>
      <c r="AU99" s="104" t="s">
        <v>28</v>
      </c>
      <c r="AV99" s="104" t="s">
        <v>28</v>
      </c>
      <c r="AW99" s="104">
        <v>3</v>
      </c>
      <c r="AX99" s="104" t="s">
        <v>28</v>
      </c>
      <c r="AY99" s="104" t="s">
        <v>28</v>
      </c>
      <c r="AZ99" s="104" t="s">
        <v>28</v>
      </c>
      <c r="BA99" s="104" t="s">
        <v>28</v>
      </c>
      <c r="BB99" s="104" t="s">
        <v>28</v>
      </c>
      <c r="BC99" s="110">
        <v>-3</v>
      </c>
      <c r="BD99" s="111">
        <v>7408</v>
      </c>
      <c r="BE99" s="111">
        <v>7816</v>
      </c>
      <c r="BF99" s="111">
        <v>8136</v>
      </c>
    </row>
    <row r="100" spans="1:93" x14ac:dyDescent="0.3">
      <c r="A100" s="10"/>
      <c r="B100" t="s">
        <v>109</v>
      </c>
      <c r="C100" s="104">
        <v>2848</v>
      </c>
      <c r="D100" s="118">
        <v>13996</v>
      </c>
      <c r="E100" s="116">
        <v>24.600146027000001</v>
      </c>
      <c r="F100" s="106">
        <v>23.475534878000001</v>
      </c>
      <c r="G100" s="106">
        <v>25.778632422000001</v>
      </c>
      <c r="H100" s="106">
        <v>3.0299009999999998E-6</v>
      </c>
      <c r="I100" s="107">
        <v>20.348671049</v>
      </c>
      <c r="J100" s="106">
        <v>19.614895011000002</v>
      </c>
      <c r="K100" s="106">
        <v>21.109897006000001</v>
      </c>
      <c r="L100" s="106">
        <v>1.1179155323000001</v>
      </c>
      <c r="M100" s="106">
        <v>1.0668093206</v>
      </c>
      <c r="N100" s="106">
        <v>1.1714700211</v>
      </c>
      <c r="O100" s="118">
        <v>3133</v>
      </c>
      <c r="P100" s="118">
        <v>14534</v>
      </c>
      <c r="Q100" s="116">
        <v>25.779442188000001</v>
      </c>
      <c r="R100" s="106">
        <v>24.632738069999998</v>
      </c>
      <c r="S100" s="106">
        <v>26.979527717</v>
      </c>
      <c r="T100" s="106">
        <v>4.829315E-13</v>
      </c>
      <c r="U100" s="107">
        <v>21.556350626</v>
      </c>
      <c r="V100" s="106">
        <v>20.814593600999999</v>
      </c>
      <c r="W100" s="106">
        <v>22.324541195999998</v>
      </c>
      <c r="X100" s="106">
        <v>1.1827549427999999</v>
      </c>
      <c r="Y100" s="106">
        <v>1.1301444188000001</v>
      </c>
      <c r="Z100" s="106">
        <v>1.2378145939</v>
      </c>
      <c r="AA100" s="118">
        <v>3053</v>
      </c>
      <c r="AB100" s="118">
        <v>14713</v>
      </c>
      <c r="AC100" s="116">
        <v>24.314446647</v>
      </c>
      <c r="AD100" s="106">
        <v>23.224517015</v>
      </c>
      <c r="AE100" s="106">
        <v>25.455526819999999</v>
      </c>
      <c r="AF100" s="106">
        <v>3.6930049999999999E-11</v>
      </c>
      <c r="AG100" s="107">
        <v>20.750356827000001</v>
      </c>
      <c r="AH100" s="106">
        <v>20.027203486000001</v>
      </c>
      <c r="AI100" s="106">
        <v>21.49962219</v>
      </c>
      <c r="AJ100" s="106">
        <v>1.1674347220000001</v>
      </c>
      <c r="AK100" s="106">
        <v>1.1151028011999999</v>
      </c>
      <c r="AL100" s="106">
        <v>1.2222225868000001</v>
      </c>
      <c r="AM100" s="106">
        <v>4.9428312799999999E-2</v>
      </c>
      <c r="AN100" s="106">
        <v>0.94317194569999996</v>
      </c>
      <c r="AO100" s="106">
        <v>0.88970350249999997</v>
      </c>
      <c r="AP100" s="106">
        <v>0.99985367780000001</v>
      </c>
      <c r="AQ100" s="106">
        <v>0.1197901514</v>
      </c>
      <c r="AR100" s="106">
        <v>1.0479385837999999</v>
      </c>
      <c r="AS100" s="106">
        <v>0.9879041113</v>
      </c>
      <c r="AT100" s="106">
        <v>1.1116213231000001</v>
      </c>
      <c r="AU100" s="104">
        <v>1</v>
      </c>
      <c r="AV100" s="104">
        <v>2</v>
      </c>
      <c r="AW100" s="104">
        <v>3</v>
      </c>
      <c r="AX100" s="104" t="s">
        <v>28</v>
      </c>
      <c r="AY100" s="104" t="s">
        <v>28</v>
      </c>
      <c r="AZ100" s="104" t="s">
        <v>28</v>
      </c>
      <c r="BA100" s="104" t="s">
        <v>28</v>
      </c>
      <c r="BB100" s="104" t="s">
        <v>28</v>
      </c>
      <c r="BC100" s="110" t="s">
        <v>230</v>
      </c>
      <c r="BD100" s="111">
        <v>2848</v>
      </c>
      <c r="BE100" s="111">
        <v>3133</v>
      </c>
      <c r="BF100" s="111">
        <v>3053</v>
      </c>
    </row>
    <row r="101" spans="1:93" x14ac:dyDescent="0.3">
      <c r="A101" s="10"/>
      <c r="B101" t="s">
        <v>152</v>
      </c>
      <c r="C101" s="104">
        <v>2467</v>
      </c>
      <c r="D101" s="118">
        <v>14772</v>
      </c>
      <c r="E101" s="116">
        <v>19.970049991</v>
      </c>
      <c r="F101" s="106">
        <v>19.010681396999999</v>
      </c>
      <c r="G101" s="106">
        <v>20.977832845999998</v>
      </c>
      <c r="H101" s="106">
        <v>1.1168220000000001E-4</v>
      </c>
      <c r="I101" s="107">
        <v>16.700514487</v>
      </c>
      <c r="J101" s="106">
        <v>16.054335565999999</v>
      </c>
      <c r="K101" s="106">
        <v>17.372701784</v>
      </c>
      <c r="L101" s="106">
        <v>0.90750798960000001</v>
      </c>
      <c r="M101" s="106">
        <v>0.86391096990000005</v>
      </c>
      <c r="N101" s="106">
        <v>0.95330512050000005</v>
      </c>
      <c r="O101" s="118">
        <v>2946</v>
      </c>
      <c r="P101" s="118">
        <v>16139</v>
      </c>
      <c r="Q101" s="116">
        <v>21.263520536000001</v>
      </c>
      <c r="R101" s="106">
        <v>20.301855802999999</v>
      </c>
      <c r="S101" s="106">
        <v>22.270737708999999</v>
      </c>
      <c r="T101" s="106">
        <v>0.29480340929999999</v>
      </c>
      <c r="U101" s="107">
        <v>18.253919077999999</v>
      </c>
      <c r="V101" s="106">
        <v>17.606522838</v>
      </c>
      <c r="W101" s="106">
        <v>18.925120239999998</v>
      </c>
      <c r="X101" s="106">
        <v>0.97556548480000005</v>
      </c>
      <c r="Y101" s="106">
        <v>0.93144452560000002</v>
      </c>
      <c r="Z101" s="106">
        <v>1.0217763795999999</v>
      </c>
      <c r="AA101" s="118">
        <v>3256</v>
      </c>
      <c r="AB101" s="118">
        <v>17191</v>
      </c>
      <c r="AC101" s="116">
        <v>21.459630729000001</v>
      </c>
      <c r="AD101" s="106">
        <v>20.521631435</v>
      </c>
      <c r="AE101" s="106">
        <v>22.440503936999999</v>
      </c>
      <c r="AF101" s="106">
        <v>0.1896167913</v>
      </c>
      <c r="AG101" s="107">
        <v>18.940143098</v>
      </c>
      <c r="AH101" s="106">
        <v>18.300626459</v>
      </c>
      <c r="AI101" s="106">
        <v>19.602007689000001</v>
      </c>
      <c r="AJ101" s="106">
        <v>1.0303634871</v>
      </c>
      <c r="AK101" s="106">
        <v>0.98532635499999999</v>
      </c>
      <c r="AL101" s="106">
        <v>1.0774591687999999</v>
      </c>
      <c r="AM101" s="106">
        <v>0.75667781789999999</v>
      </c>
      <c r="AN101" s="106">
        <v>1.0092228468</v>
      </c>
      <c r="AO101" s="106">
        <v>0.95228389739999997</v>
      </c>
      <c r="AP101" s="106">
        <v>1.0695662893</v>
      </c>
      <c r="AQ101" s="106">
        <v>4.5601787099999999E-2</v>
      </c>
      <c r="AR101" s="106">
        <v>1.0647705212</v>
      </c>
      <c r="AS101" s="106">
        <v>1.0012281712</v>
      </c>
      <c r="AT101" s="106">
        <v>1.1323455486</v>
      </c>
      <c r="AU101" s="104">
        <v>1</v>
      </c>
      <c r="AV101" s="104" t="s">
        <v>28</v>
      </c>
      <c r="AW101" s="104" t="s">
        <v>28</v>
      </c>
      <c r="AX101" s="104" t="s">
        <v>28</v>
      </c>
      <c r="AY101" s="104" t="s">
        <v>28</v>
      </c>
      <c r="AZ101" s="104" t="s">
        <v>28</v>
      </c>
      <c r="BA101" s="104" t="s">
        <v>28</v>
      </c>
      <c r="BB101" s="104" t="s">
        <v>28</v>
      </c>
      <c r="BC101" s="110">
        <v>-1</v>
      </c>
      <c r="BD101" s="111">
        <v>2467</v>
      </c>
      <c r="BE101" s="111">
        <v>2946</v>
      </c>
      <c r="BF101" s="111">
        <v>3256</v>
      </c>
    </row>
    <row r="102" spans="1:93" x14ac:dyDescent="0.3">
      <c r="A102" s="10"/>
      <c r="B102" t="s">
        <v>153</v>
      </c>
      <c r="C102" s="104">
        <v>2335</v>
      </c>
      <c r="D102" s="118">
        <v>11194</v>
      </c>
      <c r="E102" s="116">
        <v>24.26696175</v>
      </c>
      <c r="F102" s="106">
        <v>23.088892635000001</v>
      </c>
      <c r="G102" s="106">
        <v>25.505139715999999</v>
      </c>
      <c r="H102" s="106">
        <v>1.166744E-4</v>
      </c>
      <c r="I102" s="107">
        <v>20.859388958</v>
      </c>
      <c r="J102" s="106">
        <v>20.030247993</v>
      </c>
      <c r="K102" s="106">
        <v>21.722851752</v>
      </c>
      <c r="L102" s="106">
        <v>1.1027744889</v>
      </c>
      <c r="M102" s="106">
        <v>1.0492389627000001</v>
      </c>
      <c r="N102" s="106">
        <v>1.1590415687</v>
      </c>
      <c r="O102" s="118">
        <v>2618</v>
      </c>
      <c r="P102" s="118">
        <v>12134</v>
      </c>
      <c r="Q102" s="116">
        <v>25.209336270000001</v>
      </c>
      <c r="R102" s="106">
        <v>24.030683109999998</v>
      </c>
      <c r="S102" s="106">
        <v>26.445799824000002</v>
      </c>
      <c r="T102" s="106">
        <v>2.6008935E-9</v>
      </c>
      <c r="U102" s="107">
        <v>21.575737597</v>
      </c>
      <c r="V102" s="106">
        <v>20.764893238999999</v>
      </c>
      <c r="W102" s="106">
        <v>22.418244461</v>
      </c>
      <c r="X102" s="106">
        <v>1.1565986130000001</v>
      </c>
      <c r="Y102" s="106">
        <v>1.1025222742</v>
      </c>
      <c r="Z102" s="106">
        <v>1.2133272796000001</v>
      </c>
      <c r="AA102" s="118">
        <v>2655</v>
      </c>
      <c r="AB102" s="118">
        <v>12605</v>
      </c>
      <c r="AC102" s="116">
        <v>24.085510143</v>
      </c>
      <c r="AD102" s="106">
        <v>22.965622935999999</v>
      </c>
      <c r="AE102" s="106">
        <v>25.260007120000001</v>
      </c>
      <c r="AF102" s="106">
        <v>2.1862936999999998E-9</v>
      </c>
      <c r="AG102" s="107">
        <v>21.063070209999999</v>
      </c>
      <c r="AH102" s="106">
        <v>20.276923007000001</v>
      </c>
      <c r="AI102" s="106">
        <v>21.879696762999998</v>
      </c>
      <c r="AJ102" s="106">
        <v>1.1564425564</v>
      </c>
      <c r="AK102" s="106">
        <v>1.1026722514</v>
      </c>
      <c r="AL102" s="106">
        <v>1.2128348968</v>
      </c>
      <c r="AM102" s="106">
        <v>0.1466689555</v>
      </c>
      <c r="AN102" s="106">
        <v>0.95542024140000004</v>
      </c>
      <c r="AO102" s="106">
        <v>0.89835722949999997</v>
      </c>
      <c r="AP102" s="106">
        <v>1.0161078551</v>
      </c>
      <c r="AQ102" s="106">
        <v>0.2371600385</v>
      </c>
      <c r="AR102" s="106">
        <v>1.0388336426</v>
      </c>
      <c r="AS102" s="106">
        <v>0.97524220530000005</v>
      </c>
      <c r="AT102" s="106">
        <v>1.1065716098</v>
      </c>
      <c r="AU102" s="104">
        <v>1</v>
      </c>
      <c r="AV102" s="104">
        <v>2</v>
      </c>
      <c r="AW102" s="104">
        <v>3</v>
      </c>
      <c r="AX102" s="104" t="s">
        <v>28</v>
      </c>
      <c r="AY102" s="104" t="s">
        <v>28</v>
      </c>
      <c r="AZ102" s="104" t="s">
        <v>28</v>
      </c>
      <c r="BA102" s="104" t="s">
        <v>28</v>
      </c>
      <c r="BB102" s="104" t="s">
        <v>28</v>
      </c>
      <c r="BC102" s="110" t="s">
        <v>230</v>
      </c>
      <c r="BD102" s="111">
        <v>2335</v>
      </c>
      <c r="BE102" s="111">
        <v>2618</v>
      </c>
      <c r="BF102" s="111">
        <v>2655</v>
      </c>
    </row>
    <row r="103" spans="1:93" x14ac:dyDescent="0.3">
      <c r="A103" s="10"/>
      <c r="B103" t="s">
        <v>110</v>
      </c>
      <c r="C103" s="104">
        <v>6112</v>
      </c>
      <c r="D103" s="118">
        <v>26205</v>
      </c>
      <c r="E103" s="116">
        <v>23.080987872000001</v>
      </c>
      <c r="F103" s="106">
        <v>22.216254803000002</v>
      </c>
      <c r="G103" s="106">
        <v>23.979379326</v>
      </c>
      <c r="H103" s="106">
        <v>1.4304924599999999E-2</v>
      </c>
      <c r="I103" s="107">
        <v>23.323793169000002</v>
      </c>
      <c r="J103" s="106">
        <v>22.746331628</v>
      </c>
      <c r="K103" s="106">
        <v>23.915914737000001</v>
      </c>
      <c r="L103" s="106">
        <v>1.0488797430000001</v>
      </c>
      <c r="M103" s="106">
        <v>1.0095832881</v>
      </c>
      <c r="N103" s="106">
        <v>1.0897057510999999</v>
      </c>
      <c r="O103" s="118">
        <v>6265</v>
      </c>
      <c r="P103" s="118">
        <v>26788</v>
      </c>
      <c r="Q103" s="116">
        <v>22.698602464</v>
      </c>
      <c r="R103" s="106">
        <v>21.855159011000001</v>
      </c>
      <c r="S103" s="106">
        <v>23.574596440000001</v>
      </c>
      <c r="T103" s="106">
        <v>3.5726228899999997E-2</v>
      </c>
      <c r="U103" s="107">
        <v>23.387337614</v>
      </c>
      <c r="V103" s="106">
        <v>22.815329208000001</v>
      </c>
      <c r="W103" s="106">
        <v>23.973686975</v>
      </c>
      <c r="X103" s="106">
        <v>1.0414067172000001</v>
      </c>
      <c r="Y103" s="106">
        <v>1.0027097234</v>
      </c>
      <c r="Z103" s="106">
        <v>1.0815971215</v>
      </c>
      <c r="AA103" s="118">
        <v>6249</v>
      </c>
      <c r="AB103" s="118">
        <v>26713</v>
      </c>
      <c r="AC103" s="116">
        <v>22.131267424000001</v>
      </c>
      <c r="AD103" s="106">
        <v>21.309702908999999</v>
      </c>
      <c r="AE103" s="106">
        <v>22.984506159999999</v>
      </c>
      <c r="AF103" s="106">
        <v>1.6525212E-3</v>
      </c>
      <c r="AG103" s="107">
        <v>23.393104481000002</v>
      </c>
      <c r="AH103" s="106">
        <v>22.820232064999999</v>
      </c>
      <c r="AI103" s="106">
        <v>23.980358118000002</v>
      </c>
      <c r="AJ103" s="106">
        <v>1.0626114757</v>
      </c>
      <c r="AK103" s="106">
        <v>1.0231648472999999</v>
      </c>
      <c r="AL103" s="106">
        <v>1.1035789113000001</v>
      </c>
      <c r="AM103" s="106">
        <v>0.27885086050000002</v>
      </c>
      <c r="AN103" s="106">
        <v>0.97500572819999998</v>
      </c>
      <c r="AO103" s="106">
        <v>0.93134606419999999</v>
      </c>
      <c r="AP103" s="106">
        <v>1.0207120709999999</v>
      </c>
      <c r="AQ103" s="106">
        <v>0.47635669850000001</v>
      </c>
      <c r="AR103" s="106">
        <v>0.98343288380000005</v>
      </c>
      <c r="AS103" s="106">
        <v>0.93924221600000002</v>
      </c>
      <c r="AT103" s="106">
        <v>1.0297026906</v>
      </c>
      <c r="AU103" s="104" t="s">
        <v>28</v>
      </c>
      <c r="AV103" s="104" t="s">
        <v>28</v>
      </c>
      <c r="AW103" s="104">
        <v>3</v>
      </c>
      <c r="AX103" s="104" t="s">
        <v>28</v>
      </c>
      <c r="AY103" s="104" t="s">
        <v>28</v>
      </c>
      <c r="AZ103" s="104" t="s">
        <v>28</v>
      </c>
      <c r="BA103" s="104" t="s">
        <v>28</v>
      </c>
      <c r="BB103" s="104" t="s">
        <v>28</v>
      </c>
      <c r="BC103" s="110">
        <v>-3</v>
      </c>
      <c r="BD103" s="111">
        <v>6112</v>
      </c>
      <c r="BE103" s="111">
        <v>6265</v>
      </c>
      <c r="BF103" s="111">
        <v>6249</v>
      </c>
    </row>
    <row r="104" spans="1:93" x14ac:dyDescent="0.3">
      <c r="A104" s="10"/>
      <c r="B104" t="s">
        <v>111</v>
      </c>
      <c r="C104" s="104">
        <v>4908</v>
      </c>
      <c r="D104" s="118">
        <v>22156</v>
      </c>
      <c r="E104" s="116">
        <v>22.602959471999998</v>
      </c>
      <c r="F104" s="106">
        <v>21.717492764999999</v>
      </c>
      <c r="G104" s="106">
        <v>23.524528473</v>
      </c>
      <c r="H104" s="106">
        <v>0.1888063868</v>
      </c>
      <c r="I104" s="107">
        <v>22.152012999</v>
      </c>
      <c r="J104" s="106">
        <v>21.540862570000002</v>
      </c>
      <c r="K104" s="106">
        <v>22.780502791</v>
      </c>
      <c r="L104" s="106">
        <v>1.0271564827999999</v>
      </c>
      <c r="M104" s="106">
        <v>0.98691781980000004</v>
      </c>
      <c r="N104" s="106">
        <v>1.0690357586000001</v>
      </c>
      <c r="O104" s="118">
        <v>5071</v>
      </c>
      <c r="P104" s="118">
        <v>23150</v>
      </c>
      <c r="Q104" s="116">
        <v>22.506854405999999</v>
      </c>
      <c r="R104" s="106">
        <v>21.634476418999999</v>
      </c>
      <c r="S104" s="106">
        <v>23.414409735</v>
      </c>
      <c r="T104" s="106">
        <v>0.1116197173</v>
      </c>
      <c r="U104" s="107">
        <v>21.904967602999999</v>
      </c>
      <c r="V104" s="106">
        <v>21.310290811000002</v>
      </c>
      <c r="W104" s="106">
        <v>22.516239215999999</v>
      </c>
      <c r="X104" s="106">
        <v>1.0326093598999999</v>
      </c>
      <c r="Y104" s="106">
        <v>0.99258485630000004</v>
      </c>
      <c r="Z104" s="106">
        <v>1.0742477919</v>
      </c>
      <c r="AA104" s="118">
        <v>5386</v>
      </c>
      <c r="AB104" s="118">
        <v>26527</v>
      </c>
      <c r="AC104" s="116">
        <v>21.422080593</v>
      </c>
      <c r="AD104" s="106">
        <v>20.605110377999999</v>
      </c>
      <c r="AE104" s="106">
        <v>22.271442789000002</v>
      </c>
      <c r="AF104" s="106">
        <v>0.1557633296</v>
      </c>
      <c r="AG104" s="107">
        <v>20.303841369000001</v>
      </c>
      <c r="AH104" s="106">
        <v>19.768776030000001</v>
      </c>
      <c r="AI104" s="106">
        <v>20.853388886000001</v>
      </c>
      <c r="AJ104" s="106">
        <v>1.0285605535</v>
      </c>
      <c r="AK104" s="106">
        <v>0.989334516</v>
      </c>
      <c r="AL104" s="106">
        <v>1.0693418607</v>
      </c>
      <c r="AM104" s="106">
        <v>4.3894427499999999E-2</v>
      </c>
      <c r="AN104" s="106">
        <v>0.95180251339999999</v>
      </c>
      <c r="AO104" s="106">
        <v>0.90715324470000003</v>
      </c>
      <c r="AP104" s="106">
        <v>0.99864937909999996</v>
      </c>
      <c r="AQ104" s="106">
        <v>0.86412325609999996</v>
      </c>
      <c r="AR104" s="106">
        <v>0.99574812020000003</v>
      </c>
      <c r="AS104" s="106">
        <v>0.94832077339999998</v>
      </c>
      <c r="AT104" s="106">
        <v>1.0455473999</v>
      </c>
      <c r="AU104" s="104" t="s">
        <v>28</v>
      </c>
      <c r="AV104" s="104" t="s">
        <v>28</v>
      </c>
      <c r="AW104" s="104" t="s">
        <v>28</v>
      </c>
      <c r="AX104" s="104" t="s">
        <v>28</v>
      </c>
      <c r="AY104" s="104" t="s">
        <v>28</v>
      </c>
      <c r="AZ104" s="104" t="s">
        <v>28</v>
      </c>
      <c r="BA104" s="104" t="s">
        <v>28</v>
      </c>
      <c r="BB104" s="104" t="s">
        <v>28</v>
      </c>
      <c r="BC104" s="110" t="s">
        <v>28</v>
      </c>
      <c r="BD104" s="111">
        <v>4908</v>
      </c>
      <c r="BE104" s="111">
        <v>5071</v>
      </c>
      <c r="BF104" s="111">
        <v>5386</v>
      </c>
    </row>
    <row r="105" spans="1:93" x14ac:dyDescent="0.3">
      <c r="A105" s="10"/>
      <c r="B105" s="3" t="s">
        <v>167</v>
      </c>
      <c r="C105" s="114">
        <v>155</v>
      </c>
      <c r="D105" s="117">
        <v>732</v>
      </c>
      <c r="E105" s="113">
        <v>25.694710921999999</v>
      </c>
      <c r="F105" s="112">
        <v>21.883216696000002</v>
      </c>
      <c r="G105" s="112">
        <v>30.170069534</v>
      </c>
      <c r="H105" s="112">
        <v>5.8489023699999997E-2</v>
      </c>
      <c r="I105" s="115">
        <v>21.174863387999999</v>
      </c>
      <c r="J105" s="112">
        <v>18.090495563000001</v>
      </c>
      <c r="K105" s="112">
        <v>24.785105413</v>
      </c>
      <c r="L105" s="112">
        <v>1.1676563385000001</v>
      </c>
      <c r="M105" s="112">
        <v>0.99444888720000002</v>
      </c>
      <c r="N105" s="112">
        <v>1.3710320786000001</v>
      </c>
      <c r="O105" s="117">
        <v>79</v>
      </c>
      <c r="P105" s="117">
        <v>717</v>
      </c>
      <c r="Q105" s="113">
        <v>13.063256445</v>
      </c>
      <c r="R105" s="112">
        <v>10.455140944</v>
      </c>
      <c r="S105" s="112">
        <v>16.321986463000002</v>
      </c>
      <c r="T105" s="112">
        <v>6.6299131000000003E-6</v>
      </c>
      <c r="U105" s="115">
        <v>11.018131102</v>
      </c>
      <c r="V105" s="112">
        <v>8.8377208528000004</v>
      </c>
      <c r="W105" s="112">
        <v>13.736484213000001</v>
      </c>
      <c r="X105" s="112">
        <v>0.59933923379999998</v>
      </c>
      <c r="Y105" s="112">
        <v>0.47967948799999999</v>
      </c>
      <c r="Z105" s="112">
        <v>0.7488490257</v>
      </c>
      <c r="AA105" s="117">
        <v>102</v>
      </c>
      <c r="AB105" s="117">
        <v>720</v>
      </c>
      <c r="AC105" s="113">
        <v>16.443096570000002</v>
      </c>
      <c r="AD105" s="112">
        <v>13.508789247999999</v>
      </c>
      <c r="AE105" s="112">
        <v>20.014778515</v>
      </c>
      <c r="AF105" s="112">
        <v>1.84370344E-2</v>
      </c>
      <c r="AG105" s="115">
        <v>14.166666666999999</v>
      </c>
      <c r="AH105" s="112">
        <v>11.667724439000001</v>
      </c>
      <c r="AI105" s="112">
        <v>17.200821419</v>
      </c>
      <c r="AJ105" s="112">
        <v>0.78949943430000002</v>
      </c>
      <c r="AK105" s="112">
        <v>0.64861149630000003</v>
      </c>
      <c r="AL105" s="112">
        <v>0.96099030060000001</v>
      </c>
      <c r="AM105" s="112">
        <v>0.12728402089999999</v>
      </c>
      <c r="AN105" s="112">
        <v>1.2587287587</v>
      </c>
      <c r="AO105" s="112">
        <v>0.93645886879999996</v>
      </c>
      <c r="AP105" s="112">
        <v>1.6919035537</v>
      </c>
      <c r="AQ105" s="112">
        <v>1.2077060000000001E-6</v>
      </c>
      <c r="AR105" s="112">
        <v>0.50840254579999999</v>
      </c>
      <c r="AS105" s="112">
        <v>0.38689073410000002</v>
      </c>
      <c r="AT105" s="112">
        <v>0.66807789839999998</v>
      </c>
      <c r="AU105" s="114" t="s">
        <v>28</v>
      </c>
      <c r="AV105" s="114">
        <v>2</v>
      </c>
      <c r="AW105" s="114" t="s">
        <v>28</v>
      </c>
      <c r="AX105" s="114" t="s">
        <v>227</v>
      </c>
      <c r="AY105" s="114" t="s">
        <v>28</v>
      </c>
      <c r="AZ105" s="114" t="s">
        <v>28</v>
      </c>
      <c r="BA105" s="114" t="s">
        <v>28</v>
      </c>
      <c r="BB105" s="114" t="s">
        <v>28</v>
      </c>
      <c r="BC105" s="108" t="s">
        <v>439</v>
      </c>
      <c r="BD105" s="109">
        <v>155</v>
      </c>
      <c r="BE105" s="109">
        <v>79</v>
      </c>
      <c r="BF105" s="109">
        <v>102</v>
      </c>
      <c r="CO105" s="4"/>
    </row>
    <row r="106" spans="1:93" x14ac:dyDescent="0.3">
      <c r="A106" s="10"/>
      <c r="B106" t="s">
        <v>115</v>
      </c>
      <c r="C106" s="104">
        <v>5684</v>
      </c>
      <c r="D106" s="118">
        <v>30508</v>
      </c>
      <c r="E106" s="116">
        <v>21.606821535000002</v>
      </c>
      <c r="F106" s="106">
        <v>20.788108594000001</v>
      </c>
      <c r="G106" s="106">
        <v>22.457778434000002</v>
      </c>
      <c r="H106" s="106">
        <v>0.35372369739999998</v>
      </c>
      <c r="I106" s="107">
        <v>18.631178707</v>
      </c>
      <c r="J106" s="106">
        <v>18.153068001000001</v>
      </c>
      <c r="K106" s="106">
        <v>19.121881767000001</v>
      </c>
      <c r="L106" s="106">
        <v>0.98188853720000002</v>
      </c>
      <c r="M106" s="106">
        <v>0.94468339570000004</v>
      </c>
      <c r="N106" s="106">
        <v>1.0205589554000001</v>
      </c>
      <c r="O106" s="118">
        <v>6039</v>
      </c>
      <c r="P106" s="118">
        <v>31207</v>
      </c>
      <c r="Q106" s="116">
        <v>22.029692325999999</v>
      </c>
      <c r="R106" s="106">
        <v>21.208112517</v>
      </c>
      <c r="S106" s="106">
        <v>22.883099266999999</v>
      </c>
      <c r="T106" s="106">
        <v>0.58250664119999995</v>
      </c>
      <c r="U106" s="107">
        <v>19.351427564000002</v>
      </c>
      <c r="V106" s="106">
        <v>18.869464914000002</v>
      </c>
      <c r="W106" s="106">
        <v>19.845700473000001</v>
      </c>
      <c r="X106" s="106">
        <v>1.0107172722</v>
      </c>
      <c r="Y106" s="106">
        <v>0.97302337750000001</v>
      </c>
      <c r="Z106" s="106">
        <v>1.0498713884999999</v>
      </c>
      <c r="AA106" s="118">
        <v>5860</v>
      </c>
      <c r="AB106" s="118">
        <v>30434</v>
      </c>
      <c r="AC106" s="116">
        <v>21.174631305999998</v>
      </c>
      <c r="AD106" s="106">
        <v>20.381675994999998</v>
      </c>
      <c r="AE106" s="106">
        <v>21.998436784999999</v>
      </c>
      <c r="AF106" s="106">
        <v>0.39562853549999999</v>
      </c>
      <c r="AG106" s="107">
        <v>19.254780836999998</v>
      </c>
      <c r="AH106" s="106">
        <v>18.768048729</v>
      </c>
      <c r="AI106" s="106">
        <v>19.754135896000001</v>
      </c>
      <c r="AJ106" s="106">
        <v>1.0166795145</v>
      </c>
      <c r="AK106" s="106">
        <v>0.97860652950000004</v>
      </c>
      <c r="AL106" s="106">
        <v>1.0562337406</v>
      </c>
      <c r="AM106" s="106">
        <v>9.3072361199999995E-2</v>
      </c>
      <c r="AN106" s="106">
        <v>0.96118597539999995</v>
      </c>
      <c r="AO106" s="106">
        <v>0.91778875390000003</v>
      </c>
      <c r="AP106" s="106">
        <v>1.0066352145999999</v>
      </c>
      <c r="AQ106" s="106">
        <v>0.4134448107</v>
      </c>
      <c r="AR106" s="106">
        <v>1.0195711705999999</v>
      </c>
      <c r="AS106" s="106">
        <v>0.97329602609999999</v>
      </c>
      <c r="AT106" s="106">
        <v>1.0680464566000001</v>
      </c>
      <c r="AU106" s="104" t="s">
        <v>28</v>
      </c>
      <c r="AV106" s="104" t="s">
        <v>28</v>
      </c>
      <c r="AW106" s="104" t="s">
        <v>28</v>
      </c>
      <c r="AX106" s="104" t="s">
        <v>28</v>
      </c>
      <c r="AY106" s="104" t="s">
        <v>28</v>
      </c>
      <c r="AZ106" s="104" t="s">
        <v>28</v>
      </c>
      <c r="BA106" s="104" t="s">
        <v>28</v>
      </c>
      <c r="BB106" s="104" t="s">
        <v>28</v>
      </c>
      <c r="BC106" s="110" t="s">
        <v>28</v>
      </c>
      <c r="BD106" s="111">
        <v>5684</v>
      </c>
      <c r="BE106" s="111">
        <v>6039</v>
      </c>
      <c r="BF106" s="111">
        <v>5860</v>
      </c>
    </row>
    <row r="107" spans="1:93" x14ac:dyDescent="0.3">
      <c r="A107" s="10"/>
      <c r="B107" t="s">
        <v>116</v>
      </c>
      <c r="C107" s="104">
        <v>6291</v>
      </c>
      <c r="D107" s="118">
        <v>28665</v>
      </c>
      <c r="E107" s="116">
        <v>26.365431835999999</v>
      </c>
      <c r="F107" s="106">
        <v>25.390133836</v>
      </c>
      <c r="G107" s="106">
        <v>27.378193451000001</v>
      </c>
      <c r="H107" s="106">
        <v>5.4808689999999999E-21</v>
      </c>
      <c r="I107" s="107">
        <v>21.946624803999999</v>
      </c>
      <c r="J107" s="106">
        <v>21.410950101000001</v>
      </c>
      <c r="K107" s="106">
        <v>22.495701404999998</v>
      </c>
      <c r="L107" s="106">
        <v>1.1981362116000001</v>
      </c>
      <c r="M107" s="106">
        <v>1.1538153045999999</v>
      </c>
      <c r="N107" s="106">
        <v>1.2441595944999999</v>
      </c>
      <c r="O107" s="118">
        <v>6521</v>
      </c>
      <c r="P107" s="118">
        <v>29773</v>
      </c>
      <c r="Q107" s="116">
        <v>26.415417634000001</v>
      </c>
      <c r="R107" s="106">
        <v>25.44608826</v>
      </c>
      <c r="S107" s="106">
        <v>27.421672110999999</v>
      </c>
      <c r="T107" s="106">
        <v>6.9799719999999994E-24</v>
      </c>
      <c r="U107" s="107">
        <v>21.902394786999999</v>
      </c>
      <c r="V107" s="106">
        <v>21.377197067000001</v>
      </c>
      <c r="W107" s="106">
        <v>22.440495633000001</v>
      </c>
      <c r="X107" s="106">
        <v>1.2119333515999999</v>
      </c>
      <c r="Y107" s="106">
        <v>1.1674607404999999</v>
      </c>
      <c r="Z107" s="106">
        <v>1.2581000781</v>
      </c>
      <c r="AA107" s="118">
        <v>5671</v>
      </c>
      <c r="AB107" s="118">
        <v>28446</v>
      </c>
      <c r="AC107" s="116">
        <v>23.612485370999998</v>
      </c>
      <c r="AD107" s="106">
        <v>22.719553220000002</v>
      </c>
      <c r="AE107" s="106">
        <v>24.540511866999999</v>
      </c>
      <c r="AF107" s="106">
        <v>1.7543399999999999E-10</v>
      </c>
      <c r="AG107" s="107">
        <v>19.936019124000001</v>
      </c>
      <c r="AH107" s="106">
        <v>19.423845331999999</v>
      </c>
      <c r="AI107" s="106">
        <v>20.461698068</v>
      </c>
      <c r="AJ107" s="106">
        <v>1.1337307279</v>
      </c>
      <c r="AK107" s="106">
        <v>1.0908574512</v>
      </c>
      <c r="AL107" s="106">
        <v>1.1782890256</v>
      </c>
      <c r="AM107" s="106">
        <v>1.763588E-6</v>
      </c>
      <c r="AN107" s="106">
        <v>0.8938902916</v>
      </c>
      <c r="AO107" s="106">
        <v>0.85369747220000003</v>
      </c>
      <c r="AP107" s="106">
        <v>0.93597542379999998</v>
      </c>
      <c r="AQ107" s="106">
        <v>0.93447736989999997</v>
      </c>
      <c r="AR107" s="106">
        <v>1.0018958839000001</v>
      </c>
      <c r="AS107" s="106">
        <v>0.95766125859999995</v>
      </c>
      <c r="AT107" s="106">
        <v>1.0481737181999999</v>
      </c>
      <c r="AU107" s="104">
        <v>1</v>
      </c>
      <c r="AV107" s="104">
        <v>2</v>
      </c>
      <c r="AW107" s="104">
        <v>3</v>
      </c>
      <c r="AX107" s="104" t="s">
        <v>28</v>
      </c>
      <c r="AY107" s="104" t="s">
        <v>228</v>
      </c>
      <c r="AZ107" s="104" t="s">
        <v>28</v>
      </c>
      <c r="BA107" s="104" t="s">
        <v>28</v>
      </c>
      <c r="BB107" s="104" t="s">
        <v>28</v>
      </c>
      <c r="BC107" s="110" t="s">
        <v>233</v>
      </c>
      <c r="BD107" s="111">
        <v>6291</v>
      </c>
      <c r="BE107" s="111">
        <v>6521</v>
      </c>
      <c r="BF107" s="111">
        <v>5671</v>
      </c>
    </row>
    <row r="108" spans="1:93" x14ac:dyDescent="0.3">
      <c r="A108" s="10"/>
      <c r="B108" t="s">
        <v>117</v>
      </c>
      <c r="C108" s="104">
        <v>4759</v>
      </c>
      <c r="D108" s="118">
        <v>22210</v>
      </c>
      <c r="E108" s="116">
        <v>25.118829731999998</v>
      </c>
      <c r="F108" s="106">
        <v>24.122519446999998</v>
      </c>
      <c r="G108" s="106">
        <v>26.156289705999999</v>
      </c>
      <c r="H108" s="106">
        <v>1.4695840000000001E-10</v>
      </c>
      <c r="I108" s="107">
        <v>21.427285006999998</v>
      </c>
      <c r="J108" s="106">
        <v>20.827075916999998</v>
      </c>
      <c r="K108" s="106">
        <v>22.044791338</v>
      </c>
      <c r="L108" s="106">
        <v>1.1414863098000001</v>
      </c>
      <c r="M108" s="106">
        <v>1.0962105322</v>
      </c>
      <c r="N108" s="106">
        <v>1.1886320714</v>
      </c>
      <c r="O108" s="118">
        <v>5234</v>
      </c>
      <c r="P108" s="118">
        <v>23678</v>
      </c>
      <c r="Q108" s="116">
        <v>25.821768973000001</v>
      </c>
      <c r="R108" s="106">
        <v>24.820838980000001</v>
      </c>
      <c r="S108" s="106">
        <v>26.863062663000001</v>
      </c>
      <c r="T108" s="106">
        <v>4.369545E-17</v>
      </c>
      <c r="U108" s="107">
        <v>22.104907509</v>
      </c>
      <c r="V108" s="106">
        <v>21.514094029999999</v>
      </c>
      <c r="W108" s="106">
        <v>22.711945728</v>
      </c>
      <c r="X108" s="106">
        <v>1.1846968861</v>
      </c>
      <c r="Y108" s="106">
        <v>1.1387744457</v>
      </c>
      <c r="Z108" s="106">
        <v>1.2324712037000001</v>
      </c>
      <c r="AA108" s="118">
        <v>5291</v>
      </c>
      <c r="AB108" s="118">
        <v>23921</v>
      </c>
      <c r="AC108" s="116">
        <v>25.094591375</v>
      </c>
      <c r="AD108" s="106">
        <v>24.125324432999999</v>
      </c>
      <c r="AE108" s="106">
        <v>26.102799904000001</v>
      </c>
      <c r="AF108" s="106">
        <v>1.7872010000000001E-20</v>
      </c>
      <c r="AG108" s="107">
        <v>22.118640525</v>
      </c>
      <c r="AH108" s="106">
        <v>21.530610188000001</v>
      </c>
      <c r="AI108" s="106">
        <v>22.722730772999999</v>
      </c>
      <c r="AJ108" s="106">
        <v>1.2048926192</v>
      </c>
      <c r="AK108" s="106">
        <v>1.1583542011000001</v>
      </c>
      <c r="AL108" s="106">
        <v>1.2533007801</v>
      </c>
      <c r="AM108" s="106">
        <v>0.24783551579999999</v>
      </c>
      <c r="AN108" s="106">
        <v>0.97183858329999995</v>
      </c>
      <c r="AO108" s="106">
        <v>0.92587742360000003</v>
      </c>
      <c r="AP108" s="106">
        <v>1.0200812849000001</v>
      </c>
      <c r="AQ108" s="106">
        <v>0.27164515550000001</v>
      </c>
      <c r="AR108" s="106">
        <v>1.0279845538000001</v>
      </c>
      <c r="AS108" s="106">
        <v>0.97862229599999995</v>
      </c>
      <c r="AT108" s="106">
        <v>1.0798366715000001</v>
      </c>
      <c r="AU108" s="104">
        <v>1</v>
      </c>
      <c r="AV108" s="104">
        <v>2</v>
      </c>
      <c r="AW108" s="104">
        <v>3</v>
      </c>
      <c r="AX108" s="104" t="s">
        <v>28</v>
      </c>
      <c r="AY108" s="104" t="s">
        <v>28</v>
      </c>
      <c r="AZ108" s="104" t="s">
        <v>28</v>
      </c>
      <c r="BA108" s="104" t="s">
        <v>28</v>
      </c>
      <c r="BB108" s="104" t="s">
        <v>28</v>
      </c>
      <c r="BC108" s="110" t="s">
        <v>230</v>
      </c>
      <c r="BD108" s="111">
        <v>4759</v>
      </c>
      <c r="BE108" s="111">
        <v>5234</v>
      </c>
      <c r="BF108" s="111">
        <v>5291</v>
      </c>
    </row>
    <row r="109" spans="1:93" x14ac:dyDescent="0.3">
      <c r="A109" s="10"/>
      <c r="B109" t="s">
        <v>118</v>
      </c>
      <c r="C109" s="104">
        <v>3419</v>
      </c>
      <c r="D109" s="118">
        <v>11631</v>
      </c>
      <c r="E109" s="116">
        <v>34.394895667</v>
      </c>
      <c r="F109" s="106">
        <v>32.911728412000002</v>
      </c>
      <c r="G109" s="106">
        <v>35.944901864000002</v>
      </c>
      <c r="H109" s="106">
        <v>9.23094E-88</v>
      </c>
      <c r="I109" s="107">
        <v>29.395580775999999</v>
      </c>
      <c r="J109" s="106">
        <v>28.426584219999999</v>
      </c>
      <c r="K109" s="106">
        <v>30.397608183999999</v>
      </c>
      <c r="L109" s="106">
        <v>1.5630227583</v>
      </c>
      <c r="M109" s="106">
        <v>1.4956225196999999</v>
      </c>
      <c r="N109" s="106">
        <v>1.6334603889999999</v>
      </c>
      <c r="O109" s="118">
        <v>3491</v>
      </c>
      <c r="P109" s="118">
        <v>12234</v>
      </c>
      <c r="Q109" s="116">
        <v>33.155265409000002</v>
      </c>
      <c r="R109" s="106">
        <v>31.735937080999999</v>
      </c>
      <c r="S109" s="106">
        <v>34.638070446999997</v>
      </c>
      <c r="T109" s="106">
        <v>8.9229219999999998E-79</v>
      </c>
      <c r="U109" s="107">
        <v>28.535229688000001</v>
      </c>
      <c r="V109" s="106">
        <v>27.604183517999999</v>
      </c>
      <c r="W109" s="106">
        <v>29.497678597</v>
      </c>
      <c r="X109" s="106">
        <v>1.5211560341999999</v>
      </c>
      <c r="Y109" s="106">
        <v>1.4560375734</v>
      </c>
      <c r="Z109" s="106">
        <v>1.589186792</v>
      </c>
      <c r="AA109" s="118">
        <v>2933</v>
      </c>
      <c r="AB109" s="118">
        <v>11605</v>
      </c>
      <c r="AC109" s="116">
        <v>28.769394855000002</v>
      </c>
      <c r="AD109" s="106">
        <v>27.474513862999999</v>
      </c>
      <c r="AE109" s="106">
        <v>30.125303925000001</v>
      </c>
      <c r="AF109" s="106">
        <v>5.1956520000000002E-43</v>
      </c>
      <c r="AG109" s="107">
        <v>25.273588969999999</v>
      </c>
      <c r="AH109" s="106">
        <v>24.375283475</v>
      </c>
      <c r="AI109" s="106">
        <v>26.204999834999999</v>
      </c>
      <c r="AJ109" s="106">
        <v>1.3813347666</v>
      </c>
      <c r="AK109" s="106">
        <v>1.3191623038</v>
      </c>
      <c r="AL109" s="106">
        <v>1.4464374337999999</v>
      </c>
      <c r="AM109" s="106">
        <v>1.1469118999999999E-6</v>
      </c>
      <c r="AN109" s="106">
        <v>0.86771722380000005</v>
      </c>
      <c r="AO109" s="106">
        <v>0.81950303769999999</v>
      </c>
      <c r="AP109" s="106">
        <v>0.91876801649999995</v>
      </c>
      <c r="AQ109" s="106">
        <v>0.19472610100000001</v>
      </c>
      <c r="AR109" s="106">
        <v>0.96395888880000002</v>
      </c>
      <c r="AS109" s="106">
        <v>0.91193394059999999</v>
      </c>
      <c r="AT109" s="106">
        <v>1.0189518099999999</v>
      </c>
      <c r="AU109" s="104">
        <v>1</v>
      </c>
      <c r="AV109" s="104">
        <v>2</v>
      </c>
      <c r="AW109" s="104">
        <v>3</v>
      </c>
      <c r="AX109" s="104" t="s">
        <v>28</v>
      </c>
      <c r="AY109" s="104" t="s">
        <v>228</v>
      </c>
      <c r="AZ109" s="104" t="s">
        <v>28</v>
      </c>
      <c r="BA109" s="104" t="s">
        <v>28</v>
      </c>
      <c r="BB109" s="104" t="s">
        <v>28</v>
      </c>
      <c r="BC109" s="110" t="s">
        <v>233</v>
      </c>
      <c r="BD109" s="111">
        <v>3419</v>
      </c>
      <c r="BE109" s="111">
        <v>3491</v>
      </c>
      <c r="BF109" s="111">
        <v>2933</v>
      </c>
      <c r="CO109" s="4"/>
    </row>
    <row r="110" spans="1:93" s="3" customFormat="1" x14ac:dyDescent="0.3">
      <c r="A110" s="10" t="s">
        <v>235</v>
      </c>
      <c r="B110" s="3" t="s">
        <v>200</v>
      </c>
      <c r="C110" s="114">
        <v>8088</v>
      </c>
      <c r="D110" s="117">
        <v>46534</v>
      </c>
      <c r="E110" s="113">
        <v>19.115999337000002</v>
      </c>
      <c r="F110" s="112">
        <v>18.621638927999999</v>
      </c>
      <c r="G110" s="112">
        <v>19.623483843999999</v>
      </c>
      <c r="H110" s="112">
        <v>2.3383099999999999E-23</v>
      </c>
      <c r="I110" s="115">
        <v>17.380839816000002</v>
      </c>
      <c r="J110" s="112">
        <v>17.006147775999999</v>
      </c>
      <c r="K110" s="112">
        <v>17.763787349000001</v>
      </c>
      <c r="L110" s="112">
        <v>0.87536448680000001</v>
      </c>
      <c r="M110" s="112">
        <v>0.8527266148</v>
      </c>
      <c r="N110" s="112">
        <v>0.89860334060000002</v>
      </c>
      <c r="O110" s="117">
        <v>9937</v>
      </c>
      <c r="P110" s="117">
        <v>53901</v>
      </c>
      <c r="Q110" s="113">
        <v>19.941790692000001</v>
      </c>
      <c r="R110" s="112">
        <v>19.461188439000001</v>
      </c>
      <c r="S110" s="112">
        <v>20.434261621000001</v>
      </c>
      <c r="T110" s="112">
        <v>7.1013090000000004E-12</v>
      </c>
      <c r="U110" s="115">
        <v>18.435650545000001</v>
      </c>
      <c r="V110" s="112">
        <v>18.076715029999999</v>
      </c>
      <c r="W110" s="112">
        <v>18.801713166999999</v>
      </c>
      <c r="X110" s="112">
        <v>0.9182085029</v>
      </c>
      <c r="Y110" s="112">
        <v>0.8960794433</v>
      </c>
      <c r="Z110" s="112">
        <v>0.940884049</v>
      </c>
      <c r="AA110" s="117">
        <v>10432</v>
      </c>
      <c r="AB110" s="117">
        <v>61394</v>
      </c>
      <c r="AC110" s="113">
        <v>17.943925016000001</v>
      </c>
      <c r="AD110" s="112">
        <v>17.518178467999999</v>
      </c>
      <c r="AE110" s="112">
        <v>18.380018537000002</v>
      </c>
      <c r="AF110" s="112">
        <v>4.916229E-34</v>
      </c>
      <c r="AG110" s="115">
        <v>16.991888457999998</v>
      </c>
      <c r="AH110" s="112">
        <v>16.668930745000001</v>
      </c>
      <c r="AI110" s="112">
        <v>17.321103422</v>
      </c>
      <c r="AJ110" s="112">
        <v>0.86156026569999999</v>
      </c>
      <c r="AK110" s="112">
        <v>0.84111845549999997</v>
      </c>
      <c r="AL110" s="112">
        <v>0.88249887579999997</v>
      </c>
      <c r="AM110" s="112">
        <v>2.3617359999999999E-11</v>
      </c>
      <c r="AN110" s="112">
        <v>0.89981513160000004</v>
      </c>
      <c r="AO110" s="112">
        <v>0.87237849140000001</v>
      </c>
      <c r="AP110" s="112">
        <v>0.92811466480000004</v>
      </c>
      <c r="AQ110" s="112">
        <v>1.1114905200000001E-2</v>
      </c>
      <c r="AR110" s="112">
        <v>1.0431989634000001</v>
      </c>
      <c r="AS110" s="112">
        <v>1.0096924675000001</v>
      </c>
      <c r="AT110" s="112">
        <v>1.0778173674</v>
      </c>
      <c r="AU110" s="114">
        <v>1</v>
      </c>
      <c r="AV110" s="114">
        <v>2</v>
      </c>
      <c r="AW110" s="114">
        <v>3</v>
      </c>
      <c r="AX110" s="114" t="s">
        <v>227</v>
      </c>
      <c r="AY110" s="114" t="s">
        <v>228</v>
      </c>
      <c r="AZ110" s="114" t="s">
        <v>28</v>
      </c>
      <c r="BA110" s="114" t="s">
        <v>28</v>
      </c>
      <c r="BB110" s="114" t="s">
        <v>28</v>
      </c>
      <c r="BC110" s="108" t="s">
        <v>232</v>
      </c>
      <c r="BD110" s="109">
        <v>8088</v>
      </c>
      <c r="BE110" s="109">
        <v>9937</v>
      </c>
      <c r="BF110" s="109">
        <v>10432</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4">
        <v>3941</v>
      </c>
      <c r="D111" s="118">
        <v>21309</v>
      </c>
      <c r="E111" s="116">
        <v>18.706700909999999</v>
      </c>
      <c r="F111" s="106">
        <v>18.072584267</v>
      </c>
      <c r="G111" s="106">
        <v>19.363066938999999</v>
      </c>
      <c r="H111" s="106">
        <v>1.4231140000000001E-18</v>
      </c>
      <c r="I111" s="107">
        <v>18.494532827</v>
      </c>
      <c r="J111" s="106">
        <v>17.926038213999998</v>
      </c>
      <c r="K111" s="106">
        <v>19.081056305000001</v>
      </c>
      <c r="L111" s="106">
        <v>0.85662179370000002</v>
      </c>
      <c r="M111" s="106">
        <v>0.82758417029999998</v>
      </c>
      <c r="N111" s="106">
        <v>0.88667826650000003</v>
      </c>
      <c r="O111" s="118">
        <v>4314</v>
      </c>
      <c r="P111" s="118">
        <v>22632</v>
      </c>
      <c r="Q111" s="116">
        <v>18.933187076999999</v>
      </c>
      <c r="R111" s="106">
        <v>18.314336645000001</v>
      </c>
      <c r="S111" s="106">
        <v>19.572948769</v>
      </c>
      <c r="T111" s="106">
        <v>5.7894640000000003E-16</v>
      </c>
      <c r="U111" s="107">
        <v>19.061505832000002</v>
      </c>
      <c r="V111" s="106">
        <v>18.501101442</v>
      </c>
      <c r="W111" s="106">
        <v>19.638885054999999</v>
      </c>
      <c r="X111" s="106">
        <v>0.87176791840000001</v>
      </c>
      <c r="Y111" s="106">
        <v>0.84327329939999995</v>
      </c>
      <c r="Z111" s="106">
        <v>0.90122538460000001</v>
      </c>
      <c r="AA111" s="118">
        <v>4546</v>
      </c>
      <c r="AB111" s="118">
        <v>24419</v>
      </c>
      <c r="AC111" s="116">
        <v>18.061244227</v>
      </c>
      <c r="AD111" s="106">
        <v>17.482835564999998</v>
      </c>
      <c r="AE111" s="106">
        <v>18.658789177999999</v>
      </c>
      <c r="AF111" s="106">
        <v>9.4550140000000002E-18</v>
      </c>
      <c r="AG111" s="107">
        <v>18.616650968999998</v>
      </c>
      <c r="AH111" s="106">
        <v>18.083269501</v>
      </c>
      <c r="AI111" s="106">
        <v>19.165764977999999</v>
      </c>
      <c r="AJ111" s="106">
        <v>0.86719323449999997</v>
      </c>
      <c r="AK111" s="106">
        <v>0.83942150000000004</v>
      </c>
      <c r="AL111" s="106">
        <v>0.89588377939999997</v>
      </c>
      <c r="AM111" s="106">
        <v>3.6399556800000003E-2</v>
      </c>
      <c r="AN111" s="106">
        <v>0.95394632469999996</v>
      </c>
      <c r="AO111" s="106">
        <v>0.91273396929999995</v>
      </c>
      <c r="AP111" s="106">
        <v>0.99701952709999997</v>
      </c>
      <c r="AQ111" s="106">
        <v>0.60479654350000001</v>
      </c>
      <c r="AR111" s="106">
        <v>1.0121072213</v>
      </c>
      <c r="AS111" s="106">
        <v>0.96701303309999997</v>
      </c>
      <c r="AT111" s="106">
        <v>1.0593042619999999</v>
      </c>
      <c r="AU111" s="104">
        <v>1</v>
      </c>
      <c r="AV111" s="104">
        <v>2</v>
      </c>
      <c r="AW111" s="104">
        <v>3</v>
      </c>
      <c r="AX111" s="104" t="s">
        <v>28</v>
      </c>
      <c r="AY111" s="104" t="s">
        <v>228</v>
      </c>
      <c r="AZ111" s="104" t="s">
        <v>28</v>
      </c>
      <c r="BA111" s="104" t="s">
        <v>28</v>
      </c>
      <c r="BB111" s="104" t="s">
        <v>28</v>
      </c>
      <c r="BC111" s="110" t="s">
        <v>233</v>
      </c>
      <c r="BD111" s="111">
        <v>3941</v>
      </c>
      <c r="BE111" s="111">
        <v>4314</v>
      </c>
      <c r="BF111" s="111">
        <v>4546</v>
      </c>
    </row>
    <row r="112" spans="1:93" x14ac:dyDescent="0.3">
      <c r="A112" s="10"/>
      <c r="B112" t="s">
        <v>202</v>
      </c>
      <c r="C112" s="104">
        <v>6317</v>
      </c>
      <c r="D112" s="118">
        <v>34058</v>
      </c>
      <c r="E112" s="116">
        <v>19.50608587</v>
      </c>
      <c r="F112" s="106">
        <v>18.957222066</v>
      </c>
      <c r="G112" s="106">
        <v>20.070840792999999</v>
      </c>
      <c r="H112" s="106">
        <v>8.9131710000000003E-15</v>
      </c>
      <c r="I112" s="107">
        <v>18.547771448999999</v>
      </c>
      <c r="J112" s="106">
        <v>18.095977357999999</v>
      </c>
      <c r="K112" s="106">
        <v>19.010845279000002</v>
      </c>
      <c r="L112" s="106">
        <v>0.8932274241</v>
      </c>
      <c r="M112" s="106">
        <v>0.86809371940000002</v>
      </c>
      <c r="N112" s="106">
        <v>0.91908881870000003</v>
      </c>
      <c r="O112" s="118">
        <v>7079</v>
      </c>
      <c r="P112" s="118">
        <v>37148</v>
      </c>
      <c r="Q112" s="116">
        <v>19.955108334999998</v>
      </c>
      <c r="R112" s="106">
        <v>19.416955544</v>
      </c>
      <c r="S112" s="106">
        <v>20.50817636</v>
      </c>
      <c r="T112" s="106">
        <v>1.2813823999999999E-9</v>
      </c>
      <c r="U112" s="107">
        <v>19.056207602000001</v>
      </c>
      <c r="V112" s="106">
        <v>18.617424401000001</v>
      </c>
      <c r="W112" s="106">
        <v>19.505332228</v>
      </c>
      <c r="X112" s="106">
        <v>0.91882170630000004</v>
      </c>
      <c r="Y112" s="106">
        <v>0.89404276459999998</v>
      </c>
      <c r="Z112" s="106">
        <v>0.94428741149999995</v>
      </c>
      <c r="AA112" s="118">
        <v>6830</v>
      </c>
      <c r="AB112" s="118">
        <v>40688</v>
      </c>
      <c r="AC112" s="116">
        <v>17.396493914000001</v>
      </c>
      <c r="AD112" s="106">
        <v>16.921259233000001</v>
      </c>
      <c r="AE112" s="106">
        <v>17.885075592</v>
      </c>
      <c r="AF112" s="106">
        <v>3.6967169999999998E-37</v>
      </c>
      <c r="AG112" s="107">
        <v>16.786276052000002</v>
      </c>
      <c r="AH112" s="106">
        <v>16.392859653999999</v>
      </c>
      <c r="AI112" s="106">
        <v>17.189134150000001</v>
      </c>
      <c r="AJ112" s="106">
        <v>0.83527588890000004</v>
      </c>
      <c r="AK112" s="106">
        <v>0.81245795369999996</v>
      </c>
      <c r="AL112" s="106">
        <v>0.85873466730000003</v>
      </c>
      <c r="AM112" s="106">
        <v>9.1256160000000004E-14</v>
      </c>
      <c r="AN112" s="106">
        <v>0.87178148180000004</v>
      </c>
      <c r="AO112" s="106">
        <v>0.84088422070000002</v>
      </c>
      <c r="AP112" s="106">
        <v>0.90381402489999996</v>
      </c>
      <c r="AQ112" s="106">
        <v>0.2241529951</v>
      </c>
      <c r="AR112" s="106">
        <v>1.0230196088000001</v>
      </c>
      <c r="AS112" s="106">
        <v>0.98615933489999996</v>
      </c>
      <c r="AT112" s="106">
        <v>1.0612576315</v>
      </c>
      <c r="AU112" s="104">
        <v>1</v>
      </c>
      <c r="AV112" s="104">
        <v>2</v>
      </c>
      <c r="AW112" s="104">
        <v>3</v>
      </c>
      <c r="AX112" s="104" t="s">
        <v>28</v>
      </c>
      <c r="AY112" s="104" t="s">
        <v>228</v>
      </c>
      <c r="AZ112" s="104" t="s">
        <v>28</v>
      </c>
      <c r="BA112" s="104" t="s">
        <v>28</v>
      </c>
      <c r="BB112" s="104" t="s">
        <v>28</v>
      </c>
      <c r="BC112" s="110" t="s">
        <v>233</v>
      </c>
      <c r="BD112" s="111">
        <v>6317</v>
      </c>
      <c r="BE112" s="111">
        <v>7079</v>
      </c>
      <c r="BF112" s="111">
        <v>6830</v>
      </c>
    </row>
    <row r="113" spans="1:93" x14ac:dyDescent="0.3">
      <c r="A113" s="10"/>
      <c r="B113" t="s">
        <v>203</v>
      </c>
      <c r="C113" s="104">
        <v>5574</v>
      </c>
      <c r="D113" s="118">
        <v>28507</v>
      </c>
      <c r="E113" s="116">
        <v>20.077653425000001</v>
      </c>
      <c r="F113" s="106">
        <v>19.483315186999999</v>
      </c>
      <c r="G113" s="106">
        <v>20.690121942000001</v>
      </c>
      <c r="H113" s="106">
        <v>4.2264299999999997E-8</v>
      </c>
      <c r="I113" s="107">
        <v>19.553092223</v>
      </c>
      <c r="J113" s="106">
        <v>19.046461001000001</v>
      </c>
      <c r="K113" s="106">
        <v>20.073199712000001</v>
      </c>
      <c r="L113" s="106">
        <v>0.91940078439999995</v>
      </c>
      <c r="M113" s="106">
        <v>0.8921847034</v>
      </c>
      <c r="N113" s="106">
        <v>0.94744709159999996</v>
      </c>
      <c r="O113" s="118">
        <v>6277</v>
      </c>
      <c r="P113" s="118">
        <v>30152</v>
      </c>
      <c r="Q113" s="116">
        <v>21.049359059</v>
      </c>
      <c r="R113" s="106">
        <v>20.453520531999999</v>
      </c>
      <c r="S113" s="106">
        <v>21.662555162</v>
      </c>
      <c r="T113" s="106">
        <v>3.2768104100000001E-2</v>
      </c>
      <c r="U113" s="107">
        <v>20.817856195000001</v>
      </c>
      <c r="V113" s="106">
        <v>20.309173194</v>
      </c>
      <c r="W113" s="106">
        <v>21.339280158000001</v>
      </c>
      <c r="X113" s="106">
        <v>0.96920586350000004</v>
      </c>
      <c r="Y113" s="106">
        <v>0.94177081470000001</v>
      </c>
      <c r="Z113" s="106">
        <v>0.99744013220000005</v>
      </c>
      <c r="AA113" s="118">
        <v>6701</v>
      </c>
      <c r="AB113" s="118">
        <v>31840</v>
      </c>
      <c r="AC113" s="116">
        <v>21.051385462999999</v>
      </c>
      <c r="AD113" s="106">
        <v>20.469695617999999</v>
      </c>
      <c r="AE113" s="106">
        <v>21.649605259000001</v>
      </c>
      <c r="AF113" s="106">
        <v>0.45401222610000003</v>
      </c>
      <c r="AG113" s="107">
        <v>21.045854271</v>
      </c>
      <c r="AH113" s="106">
        <v>20.547938295000002</v>
      </c>
      <c r="AI113" s="106">
        <v>21.555835707</v>
      </c>
      <c r="AJ113" s="106">
        <v>1.0107619841</v>
      </c>
      <c r="AK113" s="106">
        <v>0.98283270680000001</v>
      </c>
      <c r="AL113" s="106">
        <v>1.0394849311000001</v>
      </c>
      <c r="AM113" s="106">
        <v>0.99597138620000003</v>
      </c>
      <c r="AN113" s="106">
        <v>1.0000962691999999</v>
      </c>
      <c r="AO113" s="106">
        <v>0.96341454869999998</v>
      </c>
      <c r="AP113" s="106">
        <v>1.0381746351000001</v>
      </c>
      <c r="AQ113" s="106">
        <v>1.7174219399999999E-2</v>
      </c>
      <c r="AR113" s="106">
        <v>1.0483973706</v>
      </c>
      <c r="AS113" s="106">
        <v>1.00842477</v>
      </c>
      <c r="AT113" s="106">
        <v>1.0899544313</v>
      </c>
      <c r="AU113" s="104">
        <v>1</v>
      </c>
      <c r="AV113" s="104" t="s">
        <v>28</v>
      </c>
      <c r="AW113" s="104" t="s">
        <v>28</v>
      </c>
      <c r="AX113" s="104" t="s">
        <v>227</v>
      </c>
      <c r="AY113" s="104" t="s">
        <v>28</v>
      </c>
      <c r="AZ113" s="104" t="s">
        <v>28</v>
      </c>
      <c r="BA113" s="104" t="s">
        <v>28</v>
      </c>
      <c r="BB113" s="104" t="s">
        <v>28</v>
      </c>
      <c r="BC113" s="110" t="s">
        <v>434</v>
      </c>
      <c r="BD113" s="111">
        <v>5574</v>
      </c>
      <c r="BE113" s="111">
        <v>6277</v>
      </c>
      <c r="BF113" s="111">
        <v>6701</v>
      </c>
      <c r="BQ113" s="52"/>
      <c r="CO113" s="4"/>
    </row>
    <row r="114" spans="1:93" s="3" customFormat="1" x14ac:dyDescent="0.3">
      <c r="A114" s="10"/>
      <c r="B114" s="3" t="s">
        <v>119</v>
      </c>
      <c r="C114" s="114">
        <v>8975</v>
      </c>
      <c r="D114" s="117">
        <v>44102</v>
      </c>
      <c r="E114" s="113">
        <v>20.272737794000001</v>
      </c>
      <c r="F114" s="112">
        <v>19.760919108</v>
      </c>
      <c r="G114" s="112">
        <v>20.797812866000001</v>
      </c>
      <c r="H114" s="112">
        <v>1.1991055999999999E-8</v>
      </c>
      <c r="I114" s="115">
        <v>20.350550994999999</v>
      </c>
      <c r="J114" s="112">
        <v>19.933852137999999</v>
      </c>
      <c r="K114" s="112">
        <v>20.775960560000001</v>
      </c>
      <c r="L114" s="112">
        <v>0.92833413529999997</v>
      </c>
      <c r="M114" s="112">
        <v>0.90489680959999996</v>
      </c>
      <c r="N114" s="112">
        <v>0.95237850059999996</v>
      </c>
      <c r="O114" s="117">
        <v>10227</v>
      </c>
      <c r="P114" s="117">
        <v>46953</v>
      </c>
      <c r="Q114" s="113">
        <v>21.092821239999999</v>
      </c>
      <c r="R114" s="112">
        <v>20.582951574999999</v>
      </c>
      <c r="S114" s="112">
        <v>21.615321118000001</v>
      </c>
      <c r="T114" s="112">
        <v>1.9278236899999999E-2</v>
      </c>
      <c r="U114" s="115">
        <v>21.781355823999998</v>
      </c>
      <c r="V114" s="112">
        <v>21.363277971999999</v>
      </c>
      <c r="W114" s="112">
        <v>22.207615430000001</v>
      </c>
      <c r="X114" s="112">
        <v>0.97120705510000005</v>
      </c>
      <c r="Y114" s="112">
        <v>0.94773039410000004</v>
      </c>
      <c r="Z114" s="112">
        <v>0.99526526729999998</v>
      </c>
      <c r="AA114" s="117">
        <v>11439</v>
      </c>
      <c r="AB114" s="117">
        <v>50057</v>
      </c>
      <c r="AC114" s="113">
        <v>21.296768580999998</v>
      </c>
      <c r="AD114" s="112">
        <v>20.799881545000002</v>
      </c>
      <c r="AE114" s="112">
        <v>21.805525718999998</v>
      </c>
      <c r="AF114" s="112">
        <v>6.4194762099999997E-2</v>
      </c>
      <c r="AG114" s="115">
        <v>22.851948778000001</v>
      </c>
      <c r="AH114" s="112">
        <v>22.436990852000001</v>
      </c>
      <c r="AI114" s="112">
        <v>23.274581088000001</v>
      </c>
      <c r="AJ114" s="112">
        <v>1.0225438179999999</v>
      </c>
      <c r="AK114" s="112">
        <v>0.99868626589999998</v>
      </c>
      <c r="AL114" s="112">
        <v>1.0469713017</v>
      </c>
      <c r="AM114" s="112">
        <v>0.53887517500000004</v>
      </c>
      <c r="AN114" s="112">
        <v>1.0096690403999999</v>
      </c>
      <c r="AO114" s="112">
        <v>0.97915219990000002</v>
      </c>
      <c r="AP114" s="112">
        <v>1.041136987</v>
      </c>
      <c r="AQ114" s="112">
        <v>1.57183462E-2</v>
      </c>
      <c r="AR114" s="112">
        <v>1.0404525255999999</v>
      </c>
      <c r="AS114" s="112">
        <v>1.0075051901000001</v>
      </c>
      <c r="AT114" s="112">
        <v>1.0744773017</v>
      </c>
      <c r="AU114" s="114">
        <v>1</v>
      </c>
      <c r="AV114" s="114" t="s">
        <v>28</v>
      </c>
      <c r="AW114" s="114" t="s">
        <v>28</v>
      </c>
      <c r="AX114" s="114" t="s">
        <v>227</v>
      </c>
      <c r="AY114" s="114" t="s">
        <v>28</v>
      </c>
      <c r="AZ114" s="114" t="s">
        <v>28</v>
      </c>
      <c r="BA114" s="114" t="s">
        <v>28</v>
      </c>
      <c r="BB114" s="114" t="s">
        <v>28</v>
      </c>
      <c r="BC114" s="108" t="s">
        <v>434</v>
      </c>
      <c r="BD114" s="109">
        <v>8975</v>
      </c>
      <c r="BE114" s="109">
        <v>10227</v>
      </c>
      <c r="BF114" s="109">
        <v>11439</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3956</v>
      </c>
      <c r="D115" s="118">
        <v>16228</v>
      </c>
      <c r="E115" s="116">
        <v>22.102801821</v>
      </c>
      <c r="F115" s="106">
        <v>21.350010304000001</v>
      </c>
      <c r="G115" s="106">
        <v>22.882136418000002</v>
      </c>
      <c r="H115" s="106">
        <v>0.49502250269999998</v>
      </c>
      <c r="I115" s="107">
        <v>24.377618930000001</v>
      </c>
      <c r="J115" s="106">
        <v>23.629686876000001</v>
      </c>
      <c r="K115" s="106">
        <v>25.149224695000001</v>
      </c>
      <c r="L115" s="106">
        <v>1.0121368718999999</v>
      </c>
      <c r="M115" s="106">
        <v>0.97766485989999996</v>
      </c>
      <c r="N115" s="106">
        <v>1.0478243512000001</v>
      </c>
      <c r="O115" s="118">
        <v>4199</v>
      </c>
      <c r="P115" s="118">
        <v>17092</v>
      </c>
      <c r="Q115" s="116">
        <v>21.861394385000001</v>
      </c>
      <c r="R115" s="106">
        <v>21.134431381999999</v>
      </c>
      <c r="S115" s="106">
        <v>22.613362802000001</v>
      </c>
      <c r="T115" s="106">
        <v>0.70320982600000004</v>
      </c>
      <c r="U115" s="107">
        <v>24.567048912000001</v>
      </c>
      <c r="V115" s="106">
        <v>23.835106766999999</v>
      </c>
      <c r="W115" s="106">
        <v>25.321467955999999</v>
      </c>
      <c r="X115" s="106">
        <v>1.0065955720999999</v>
      </c>
      <c r="Y115" s="106">
        <v>0.97312297069999998</v>
      </c>
      <c r="Z115" s="106">
        <v>1.0412195336000001</v>
      </c>
      <c r="AA115" s="118">
        <v>4590</v>
      </c>
      <c r="AB115" s="118">
        <v>17873</v>
      </c>
      <c r="AC115" s="116">
        <v>22.206957817999999</v>
      </c>
      <c r="AD115" s="106">
        <v>21.493196531999999</v>
      </c>
      <c r="AE115" s="106">
        <v>22.944422193000001</v>
      </c>
      <c r="AF115" s="106">
        <v>1.189619E-4</v>
      </c>
      <c r="AG115" s="107">
        <v>25.681195099</v>
      </c>
      <c r="AH115" s="106">
        <v>24.948893216999998</v>
      </c>
      <c r="AI115" s="106">
        <v>26.434991563000001</v>
      </c>
      <c r="AJ115" s="106">
        <v>1.0662456769999999</v>
      </c>
      <c r="AK115" s="106">
        <v>1.0319751168</v>
      </c>
      <c r="AL115" s="106">
        <v>1.1016543182</v>
      </c>
      <c r="AM115" s="106">
        <v>0.49151197959999998</v>
      </c>
      <c r="AN115" s="106">
        <v>1.015807017</v>
      </c>
      <c r="AO115" s="106">
        <v>0.97141518790000003</v>
      </c>
      <c r="AP115" s="106">
        <v>1.0622274683999999</v>
      </c>
      <c r="AQ115" s="106">
        <v>0.64070830710000004</v>
      </c>
      <c r="AR115" s="106">
        <v>0.98907797129999997</v>
      </c>
      <c r="AS115" s="106">
        <v>0.94449774389999996</v>
      </c>
      <c r="AT115" s="106">
        <v>1.0357623824</v>
      </c>
      <c r="AU115" s="104" t="s">
        <v>28</v>
      </c>
      <c r="AV115" s="104" t="s">
        <v>28</v>
      </c>
      <c r="AW115" s="104">
        <v>3</v>
      </c>
      <c r="AX115" s="104" t="s">
        <v>28</v>
      </c>
      <c r="AY115" s="104" t="s">
        <v>28</v>
      </c>
      <c r="AZ115" s="104" t="s">
        <v>28</v>
      </c>
      <c r="BA115" s="104" t="s">
        <v>28</v>
      </c>
      <c r="BB115" s="104" t="s">
        <v>28</v>
      </c>
      <c r="BC115" s="110">
        <v>-3</v>
      </c>
      <c r="BD115" s="111">
        <v>3956</v>
      </c>
      <c r="BE115" s="111">
        <v>4199</v>
      </c>
      <c r="BF115" s="111">
        <v>4590</v>
      </c>
    </row>
    <row r="116" spans="1:93" x14ac:dyDescent="0.3">
      <c r="A116" s="10"/>
      <c r="B116" t="s">
        <v>121</v>
      </c>
      <c r="C116" s="104">
        <v>2539</v>
      </c>
      <c r="D116" s="118">
        <v>11892</v>
      </c>
      <c r="E116" s="116">
        <v>18.855285321</v>
      </c>
      <c r="F116" s="106">
        <v>18.084713681</v>
      </c>
      <c r="G116" s="106">
        <v>19.658690252</v>
      </c>
      <c r="H116" s="106">
        <v>5.2847489999999999E-12</v>
      </c>
      <c r="I116" s="107">
        <v>21.350487723000001</v>
      </c>
      <c r="J116" s="106">
        <v>20.535960637999999</v>
      </c>
      <c r="K116" s="106">
        <v>22.197321764000002</v>
      </c>
      <c r="L116" s="106">
        <v>0.86342580719999995</v>
      </c>
      <c r="M116" s="106">
        <v>0.82813960340000004</v>
      </c>
      <c r="N116" s="106">
        <v>0.90021552100000002</v>
      </c>
      <c r="O116" s="118">
        <v>2582</v>
      </c>
      <c r="P116" s="118">
        <v>12173</v>
      </c>
      <c r="Q116" s="116">
        <v>18.493908598000001</v>
      </c>
      <c r="R116" s="106">
        <v>17.742956705000001</v>
      </c>
      <c r="S116" s="106">
        <v>19.276643736</v>
      </c>
      <c r="T116" s="106">
        <v>2.9953519999999998E-14</v>
      </c>
      <c r="U116" s="107">
        <v>21.21087653</v>
      </c>
      <c r="V116" s="106">
        <v>20.408312393999999</v>
      </c>
      <c r="W116" s="106">
        <v>22.045001786</v>
      </c>
      <c r="X116" s="106">
        <v>0.85154158859999995</v>
      </c>
      <c r="Y116" s="106">
        <v>0.81696443240000005</v>
      </c>
      <c r="Z116" s="106">
        <v>0.88758218649999998</v>
      </c>
      <c r="AA116" s="118">
        <v>3016</v>
      </c>
      <c r="AB116" s="118">
        <v>12802</v>
      </c>
      <c r="AC116" s="116">
        <v>20.111528874000001</v>
      </c>
      <c r="AD116" s="106">
        <v>19.346240273999999</v>
      </c>
      <c r="AE116" s="106">
        <v>20.907090364999998</v>
      </c>
      <c r="AF116" s="106">
        <v>7.72872535E-2</v>
      </c>
      <c r="AG116" s="107">
        <v>23.558818935000001</v>
      </c>
      <c r="AH116" s="106">
        <v>22.732858485000001</v>
      </c>
      <c r="AI116" s="106">
        <v>24.414789277000001</v>
      </c>
      <c r="AJ116" s="106">
        <v>0.96563567579999998</v>
      </c>
      <c r="AK116" s="106">
        <v>0.92889108129999998</v>
      </c>
      <c r="AL116" s="106">
        <v>1.0038337941</v>
      </c>
      <c r="AM116" s="106">
        <v>2.7351608999999998E-3</v>
      </c>
      <c r="AN116" s="106">
        <v>1.0874677339000001</v>
      </c>
      <c r="AO116" s="106">
        <v>1.0294216239</v>
      </c>
      <c r="AP116" s="106">
        <v>1.1487868962000001</v>
      </c>
      <c r="AQ116" s="106">
        <v>0.50529839259999998</v>
      </c>
      <c r="AR116" s="106">
        <v>0.98083419490000001</v>
      </c>
      <c r="AS116" s="106">
        <v>0.92655013809999998</v>
      </c>
      <c r="AT116" s="106">
        <v>1.0382986072</v>
      </c>
      <c r="AU116" s="104">
        <v>1</v>
      </c>
      <c r="AV116" s="104">
        <v>2</v>
      </c>
      <c r="AW116" s="104" t="s">
        <v>28</v>
      </c>
      <c r="AX116" s="104" t="s">
        <v>28</v>
      </c>
      <c r="AY116" s="104" t="s">
        <v>228</v>
      </c>
      <c r="AZ116" s="104" t="s">
        <v>28</v>
      </c>
      <c r="BA116" s="104" t="s">
        <v>28</v>
      </c>
      <c r="BB116" s="104" t="s">
        <v>28</v>
      </c>
      <c r="BC116" s="110" t="s">
        <v>428</v>
      </c>
      <c r="BD116" s="111">
        <v>2539</v>
      </c>
      <c r="BE116" s="111">
        <v>2582</v>
      </c>
      <c r="BF116" s="111">
        <v>3016</v>
      </c>
    </row>
    <row r="117" spans="1:93" x14ac:dyDescent="0.3">
      <c r="A117" s="10"/>
      <c r="B117" t="s">
        <v>122</v>
      </c>
      <c r="C117" s="104">
        <v>2064</v>
      </c>
      <c r="D117" s="118">
        <v>7743</v>
      </c>
      <c r="E117" s="116">
        <v>24.974582342000001</v>
      </c>
      <c r="F117" s="106">
        <v>23.861890274</v>
      </c>
      <c r="G117" s="106">
        <v>26.139159806999999</v>
      </c>
      <c r="H117" s="106">
        <v>7.8356080000000006E-9</v>
      </c>
      <c r="I117" s="107">
        <v>26.656334754</v>
      </c>
      <c r="J117" s="106">
        <v>25.530798878999999</v>
      </c>
      <c r="K117" s="106">
        <v>27.831490345999999</v>
      </c>
      <c r="L117" s="106">
        <v>1.1436421433999999</v>
      </c>
      <c r="M117" s="106">
        <v>1.0926894778</v>
      </c>
      <c r="N117" s="106">
        <v>1.1969707575999999</v>
      </c>
      <c r="O117" s="118">
        <v>2134</v>
      </c>
      <c r="P117" s="118">
        <v>8282</v>
      </c>
      <c r="Q117" s="116">
        <v>23.611020120999999</v>
      </c>
      <c r="R117" s="106">
        <v>22.574530178</v>
      </c>
      <c r="S117" s="106">
        <v>24.695099598999999</v>
      </c>
      <c r="T117" s="106">
        <v>2.6379890000000002E-4</v>
      </c>
      <c r="U117" s="107">
        <v>25.766723014</v>
      </c>
      <c r="V117" s="106">
        <v>24.696363782999999</v>
      </c>
      <c r="W117" s="106">
        <v>26.883472429000001</v>
      </c>
      <c r="X117" s="106">
        <v>1.0871561021</v>
      </c>
      <c r="Y117" s="106">
        <v>1.0394315074</v>
      </c>
      <c r="Z117" s="106">
        <v>1.1370719301000001</v>
      </c>
      <c r="AA117" s="118">
        <v>2253</v>
      </c>
      <c r="AB117" s="118">
        <v>8496</v>
      </c>
      <c r="AC117" s="116">
        <v>23.931226199000001</v>
      </c>
      <c r="AD117" s="106">
        <v>22.905225236</v>
      </c>
      <c r="AE117" s="106">
        <v>25.003185146</v>
      </c>
      <c r="AF117" s="106">
        <v>5.1721309999999997E-10</v>
      </c>
      <c r="AG117" s="107">
        <v>26.518361582000001</v>
      </c>
      <c r="AH117" s="106">
        <v>25.445660891999999</v>
      </c>
      <c r="AI117" s="106">
        <v>27.636283607999999</v>
      </c>
      <c r="AJ117" s="106">
        <v>1.1490347615000001</v>
      </c>
      <c r="AK117" s="106">
        <v>1.0997723141</v>
      </c>
      <c r="AL117" s="106">
        <v>1.2005038372000001</v>
      </c>
      <c r="AM117" s="106">
        <v>0.66520572259999999</v>
      </c>
      <c r="AN117" s="106">
        <v>1.0135617214999999</v>
      </c>
      <c r="AO117" s="106">
        <v>0.9535716407</v>
      </c>
      <c r="AP117" s="106">
        <v>1.0773258341</v>
      </c>
      <c r="AQ117" s="106">
        <v>7.7143909299999994E-2</v>
      </c>
      <c r="AR117" s="106">
        <v>0.94540200100000005</v>
      </c>
      <c r="AS117" s="106">
        <v>0.88833742920000003</v>
      </c>
      <c r="AT117" s="106">
        <v>1.0061322581000001</v>
      </c>
      <c r="AU117" s="104">
        <v>1</v>
      </c>
      <c r="AV117" s="104">
        <v>2</v>
      </c>
      <c r="AW117" s="104">
        <v>3</v>
      </c>
      <c r="AX117" s="104" t="s">
        <v>28</v>
      </c>
      <c r="AY117" s="104" t="s">
        <v>28</v>
      </c>
      <c r="AZ117" s="104" t="s">
        <v>28</v>
      </c>
      <c r="BA117" s="104" t="s">
        <v>28</v>
      </c>
      <c r="BB117" s="104" t="s">
        <v>28</v>
      </c>
      <c r="BC117" s="110" t="s">
        <v>230</v>
      </c>
      <c r="BD117" s="111">
        <v>2064</v>
      </c>
      <c r="BE117" s="111">
        <v>2134</v>
      </c>
      <c r="BF117" s="111">
        <v>2253</v>
      </c>
    </row>
    <row r="118" spans="1:93" x14ac:dyDescent="0.3">
      <c r="A118" s="10"/>
      <c r="B118" t="s">
        <v>123</v>
      </c>
      <c r="C118" s="104">
        <v>3662</v>
      </c>
      <c r="D118" s="118">
        <v>13494</v>
      </c>
      <c r="E118" s="116">
        <v>28.550769809999998</v>
      </c>
      <c r="F118" s="106">
        <v>27.553088686999999</v>
      </c>
      <c r="G118" s="106">
        <v>29.584576379000001</v>
      </c>
      <c r="H118" s="106">
        <v>2.289675E-49</v>
      </c>
      <c r="I118" s="107">
        <v>27.137987253999999</v>
      </c>
      <c r="J118" s="106">
        <v>26.273113943999999</v>
      </c>
      <c r="K118" s="106">
        <v>28.031330955000001</v>
      </c>
      <c r="L118" s="106">
        <v>1.3074037889000001</v>
      </c>
      <c r="M118" s="106">
        <v>1.2617177325</v>
      </c>
      <c r="N118" s="106">
        <v>1.3547441105</v>
      </c>
      <c r="O118" s="118">
        <v>3661</v>
      </c>
      <c r="P118" s="118">
        <v>13749</v>
      </c>
      <c r="Q118" s="116">
        <v>27.72499749</v>
      </c>
      <c r="R118" s="106">
        <v>26.756568075000001</v>
      </c>
      <c r="S118" s="106">
        <v>28.728478319000001</v>
      </c>
      <c r="T118" s="106">
        <v>2.6557360000000002E-41</v>
      </c>
      <c r="U118" s="107">
        <v>26.627391082999999</v>
      </c>
      <c r="V118" s="106">
        <v>25.778676180000001</v>
      </c>
      <c r="W118" s="106">
        <v>27.504048343000001</v>
      </c>
      <c r="X118" s="106">
        <v>1.2765818692999999</v>
      </c>
      <c r="Y118" s="106">
        <v>1.2319910832000001</v>
      </c>
      <c r="Z118" s="106">
        <v>1.3227865780000001</v>
      </c>
      <c r="AA118" s="118">
        <v>3967</v>
      </c>
      <c r="AB118" s="118">
        <v>14641</v>
      </c>
      <c r="AC118" s="116">
        <v>27.645419536999999</v>
      </c>
      <c r="AD118" s="106">
        <v>26.710478859999998</v>
      </c>
      <c r="AE118" s="106">
        <v>28.613085725000001</v>
      </c>
      <c r="AF118" s="106">
        <v>1.48393E-58</v>
      </c>
      <c r="AG118" s="107">
        <v>27.095143774</v>
      </c>
      <c r="AH118" s="106">
        <v>26.264970586</v>
      </c>
      <c r="AI118" s="106">
        <v>27.951556759999999</v>
      </c>
      <c r="AJ118" s="106">
        <v>1.3273681749999999</v>
      </c>
      <c r="AK118" s="106">
        <v>1.2824778993999999</v>
      </c>
      <c r="AL118" s="106">
        <v>1.3738297343999999</v>
      </c>
      <c r="AM118" s="106">
        <v>0.90513256310000001</v>
      </c>
      <c r="AN118" s="106">
        <v>0.99712973989999998</v>
      </c>
      <c r="AO118" s="106">
        <v>0.95109172590000002</v>
      </c>
      <c r="AP118" s="106">
        <v>1.0453962443</v>
      </c>
      <c r="AQ118" s="106">
        <v>0.23166348219999999</v>
      </c>
      <c r="AR118" s="106">
        <v>0.97107705590000004</v>
      </c>
      <c r="AS118" s="106">
        <v>0.92547983460000005</v>
      </c>
      <c r="AT118" s="106">
        <v>1.0189207946000001</v>
      </c>
      <c r="AU118" s="104">
        <v>1</v>
      </c>
      <c r="AV118" s="104">
        <v>2</v>
      </c>
      <c r="AW118" s="104">
        <v>3</v>
      </c>
      <c r="AX118" s="104" t="s">
        <v>28</v>
      </c>
      <c r="AY118" s="104" t="s">
        <v>28</v>
      </c>
      <c r="AZ118" s="104" t="s">
        <v>28</v>
      </c>
      <c r="BA118" s="104" t="s">
        <v>28</v>
      </c>
      <c r="BB118" s="104" t="s">
        <v>28</v>
      </c>
      <c r="BC118" s="110" t="s">
        <v>230</v>
      </c>
      <c r="BD118" s="111">
        <v>3662</v>
      </c>
      <c r="BE118" s="111">
        <v>3661</v>
      </c>
      <c r="BF118" s="111">
        <v>3967</v>
      </c>
      <c r="BQ118" s="52"/>
      <c r="CC118" s="4"/>
      <c r="CO118" s="4"/>
    </row>
    <row r="119" spans="1:93" x14ac:dyDescent="0.3">
      <c r="A119" s="10"/>
      <c r="B119" t="s">
        <v>124</v>
      </c>
      <c r="C119" s="104">
        <v>244</v>
      </c>
      <c r="D119" s="118">
        <v>1909</v>
      </c>
      <c r="E119" s="116">
        <v>16.755734687</v>
      </c>
      <c r="F119" s="106">
        <v>14.765966928999999</v>
      </c>
      <c r="G119" s="106">
        <v>19.013630889000002</v>
      </c>
      <c r="H119" s="106">
        <v>4.0075299999999999E-5</v>
      </c>
      <c r="I119" s="107">
        <v>12.781561027</v>
      </c>
      <c r="J119" s="106">
        <v>11.274344552000001</v>
      </c>
      <c r="K119" s="106">
        <v>14.490270499999999</v>
      </c>
      <c r="L119" s="106">
        <v>0.76728267439999998</v>
      </c>
      <c r="M119" s="106">
        <v>0.67616674570000002</v>
      </c>
      <c r="N119" s="106">
        <v>0.87067680589999996</v>
      </c>
      <c r="O119" s="118">
        <v>294</v>
      </c>
      <c r="P119" s="118">
        <v>2124</v>
      </c>
      <c r="Q119" s="116">
        <v>17.970516793000002</v>
      </c>
      <c r="R119" s="106">
        <v>16.013085651000001</v>
      </c>
      <c r="S119" s="106">
        <v>20.167223285999999</v>
      </c>
      <c r="T119" s="106">
        <v>1.2858702E-3</v>
      </c>
      <c r="U119" s="107">
        <v>13.84180791</v>
      </c>
      <c r="V119" s="106">
        <v>12.346667025</v>
      </c>
      <c r="W119" s="106">
        <v>15.518005452000001</v>
      </c>
      <c r="X119" s="106">
        <v>0.82744230829999998</v>
      </c>
      <c r="Y119" s="106">
        <v>0.73731349550000003</v>
      </c>
      <c r="Z119" s="106">
        <v>0.92858841950000004</v>
      </c>
      <c r="AA119" s="118">
        <v>239</v>
      </c>
      <c r="AB119" s="118">
        <v>2271</v>
      </c>
      <c r="AC119" s="116">
        <v>13.197719222</v>
      </c>
      <c r="AD119" s="106">
        <v>11.615635615</v>
      </c>
      <c r="AE119" s="106">
        <v>14.995287251000001</v>
      </c>
      <c r="AF119" s="106">
        <v>2.513257E-12</v>
      </c>
      <c r="AG119" s="107">
        <v>10.523998239000001</v>
      </c>
      <c r="AH119" s="106">
        <v>9.2708833370000008</v>
      </c>
      <c r="AI119" s="106">
        <v>11.946492573</v>
      </c>
      <c r="AJ119" s="106">
        <v>0.63367576869999998</v>
      </c>
      <c r="AK119" s="106">
        <v>0.55771354910000004</v>
      </c>
      <c r="AL119" s="106">
        <v>0.71998426520000003</v>
      </c>
      <c r="AM119" s="106">
        <v>4.1687279999999999E-4</v>
      </c>
      <c r="AN119" s="106">
        <v>0.73440955389999996</v>
      </c>
      <c r="AO119" s="106">
        <v>0.6187077621</v>
      </c>
      <c r="AP119" s="106">
        <v>0.87174822419999998</v>
      </c>
      <c r="AQ119" s="106">
        <v>0.42099716079999999</v>
      </c>
      <c r="AR119" s="106">
        <v>1.0724994832999999</v>
      </c>
      <c r="AS119" s="106">
        <v>0.90439855199999997</v>
      </c>
      <c r="AT119" s="106">
        <v>1.2718454039</v>
      </c>
      <c r="AU119" s="104">
        <v>1</v>
      </c>
      <c r="AV119" s="104">
        <v>2</v>
      </c>
      <c r="AW119" s="104">
        <v>3</v>
      </c>
      <c r="AX119" s="104" t="s">
        <v>28</v>
      </c>
      <c r="AY119" s="104" t="s">
        <v>228</v>
      </c>
      <c r="AZ119" s="104" t="s">
        <v>28</v>
      </c>
      <c r="BA119" s="104" t="s">
        <v>28</v>
      </c>
      <c r="BB119" s="104" t="s">
        <v>28</v>
      </c>
      <c r="BC119" s="110" t="s">
        <v>233</v>
      </c>
      <c r="BD119" s="111">
        <v>244</v>
      </c>
      <c r="BE119" s="111">
        <v>294</v>
      </c>
      <c r="BF119" s="111">
        <v>239</v>
      </c>
      <c r="BQ119" s="52"/>
      <c r="CC119" s="4"/>
      <c r="CO119" s="4"/>
    </row>
    <row r="120" spans="1:93" s="3" customFormat="1" x14ac:dyDescent="0.3">
      <c r="A120" s="10"/>
      <c r="B120" s="3" t="s">
        <v>197</v>
      </c>
      <c r="C120" s="114">
        <v>12338</v>
      </c>
      <c r="D120" s="117">
        <v>57378</v>
      </c>
      <c r="E120" s="113">
        <v>20.324104441999999</v>
      </c>
      <c r="F120" s="112">
        <v>19.864854717</v>
      </c>
      <c r="G120" s="112">
        <v>20.793971425999999</v>
      </c>
      <c r="H120" s="112">
        <v>7.2743680000000004E-10</v>
      </c>
      <c r="I120" s="115">
        <v>21.503015092999998</v>
      </c>
      <c r="J120" s="112">
        <v>21.126918755999998</v>
      </c>
      <c r="K120" s="112">
        <v>21.885806605999999</v>
      </c>
      <c r="L120" s="112">
        <v>0.93068632929999995</v>
      </c>
      <c r="M120" s="112">
        <v>0.90965625429999997</v>
      </c>
      <c r="N120" s="112">
        <v>0.95220259240000005</v>
      </c>
      <c r="O120" s="117">
        <v>12291</v>
      </c>
      <c r="P120" s="117">
        <v>57928</v>
      </c>
      <c r="Q120" s="113">
        <v>19.951271679000001</v>
      </c>
      <c r="R120" s="112">
        <v>19.500201820000001</v>
      </c>
      <c r="S120" s="112">
        <v>20.412775482000001</v>
      </c>
      <c r="T120" s="112">
        <v>3.5225240000000001E-13</v>
      </c>
      <c r="U120" s="115">
        <v>21.217718547</v>
      </c>
      <c r="V120" s="112">
        <v>20.845909542000001</v>
      </c>
      <c r="W120" s="112">
        <v>21.596159161999999</v>
      </c>
      <c r="X120" s="112">
        <v>0.91864504960000004</v>
      </c>
      <c r="Y120" s="112">
        <v>0.89787579240000004</v>
      </c>
      <c r="Z120" s="112">
        <v>0.93989473180000005</v>
      </c>
      <c r="AA120" s="117">
        <v>13267</v>
      </c>
      <c r="AB120" s="117">
        <v>59268</v>
      </c>
      <c r="AC120" s="113">
        <v>20.759937157</v>
      </c>
      <c r="AD120" s="112">
        <v>20.300962092999999</v>
      </c>
      <c r="AE120" s="112">
        <v>21.229288974999999</v>
      </c>
      <c r="AF120" s="112">
        <v>0.7765883522</v>
      </c>
      <c r="AG120" s="115">
        <v>22.384760748000001</v>
      </c>
      <c r="AH120" s="112">
        <v>22.007080381000002</v>
      </c>
      <c r="AI120" s="112">
        <v>22.768922777</v>
      </c>
      <c r="AJ120" s="112">
        <v>0.99676837460000001</v>
      </c>
      <c r="AK120" s="112">
        <v>0.97473112930000005</v>
      </c>
      <c r="AL120" s="112">
        <v>1.0193038498</v>
      </c>
      <c r="AM120" s="112">
        <v>6.2292073000000002E-3</v>
      </c>
      <c r="AN120" s="112">
        <v>1.0405320268</v>
      </c>
      <c r="AO120" s="112">
        <v>1.0113277009999999</v>
      </c>
      <c r="AP120" s="112">
        <v>1.0705796921999999</v>
      </c>
      <c r="AQ120" s="112">
        <v>0.20782166839999999</v>
      </c>
      <c r="AR120" s="112">
        <v>0.98165563629999997</v>
      </c>
      <c r="AS120" s="112">
        <v>0.95377785920000002</v>
      </c>
      <c r="AT120" s="112">
        <v>1.0103482473000001</v>
      </c>
      <c r="AU120" s="114">
        <v>1</v>
      </c>
      <c r="AV120" s="114">
        <v>2</v>
      </c>
      <c r="AW120" s="114" t="s">
        <v>28</v>
      </c>
      <c r="AX120" s="114" t="s">
        <v>28</v>
      </c>
      <c r="AY120" s="114" t="s">
        <v>228</v>
      </c>
      <c r="AZ120" s="114" t="s">
        <v>28</v>
      </c>
      <c r="BA120" s="114" t="s">
        <v>28</v>
      </c>
      <c r="BB120" s="114" t="s">
        <v>28</v>
      </c>
      <c r="BC120" s="108" t="s">
        <v>428</v>
      </c>
      <c r="BD120" s="109">
        <v>12338</v>
      </c>
      <c r="BE120" s="109">
        <v>12291</v>
      </c>
      <c r="BF120" s="109">
        <v>13267</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4">
        <v>8790</v>
      </c>
      <c r="D121" s="118">
        <v>38301</v>
      </c>
      <c r="E121" s="116">
        <v>24.304226302</v>
      </c>
      <c r="F121" s="106">
        <v>23.696029349</v>
      </c>
      <c r="G121" s="106">
        <v>24.928033615</v>
      </c>
      <c r="H121" s="106">
        <v>1.274477E-16</v>
      </c>
      <c r="I121" s="107">
        <v>22.949792433999999</v>
      </c>
      <c r="J121" s="106">
        <v>22.475003242</v>
      </c>
      <c r="K121" s="106">
        <v>23.434611648000001</v>
      </c>
      <c r="L121" s="106">
        <v>1.1129450367</v>
      </c>
      <c r="M121" s="106">
        <v>1.0850943340000001</v>
      </c>
      <c r="N121" s="106">
        <v>1.1415105727999999</v>
      </c>
      <c r="O121" s="118">
        <v>9936</v>
      </c>
      <c r="P121" s="118">
        <v>41428</v>
      </c>
      <c r="Q121" s="116">
        <v>25.149834571</v>
      </c>
      <c r="R121" s="106">
        <v>24.546068284</v>
      </c>
      <c r="S121" s="106">
        <v>25.768451859999999</v>
      </c>
      <c r="T121" s="106">
        <v>2.641946E-32</v>
      </c>
      <c r="U121" s="107">
        <v>23.983779086999998</v>
      </c>
      <c r="V121" s="106">
        <v>23.516800229000001</v>
      </c>
      <c r="W121" s="106">
        <v>24.460030858</v>
      </c>
      <c r="X121" s="106">
        <v>1.1580099452999999</v>
      </c>
      <c r="Y121" s="106">
        <v>1.1302098673000001</v>
      </c>
      <c r="Z121" s="106">
        <v>1.1864938295</v>
      </c>
      <c r="AA121" s="118">
        <v>10412</v>
      </c>
      <c r="AB121" s="118">
        <v>43837</v>
      </c>
      <c r="AC121" s="116">
        <v>24.254467371</v>
      </c>
      <c r="AD121" s="106">
        <v>23.680721724000001</v>
      </c>
      <c r="AE121" s="106">
        <v>24.842113949000002</v>
      </c>
      <c r="AF121" s="106">
        <v>1.0585340000000001E-35</v>
      </c>
      <c r="AG121" s="107">
        <v>23.751625339</v>
      </c>
      <c r="AH121" s="106">
        <v>23.299758918999999</v>
      </c>
      <c r="AI121" s="106">
        <v>24.212255079999998</v>
      </c>
      <c r="AJ121" s="106">
        <v>1.1645548749000001</v>
      </c>
      <c r="AK121" s="106">
        <v>1.1370070306</v>
      </c>
      <c r="AL121" s="106">
        <v>1.1927701588999999</v>
      </c>
      <c r="AM121" s="106">
        <v>2.1263682200000002E-2</v>
      </c>
      <c r="AN121" s="106">
        <v>0.96439868429999998</v>
      </c>
      <c r="AO121" s="106">
        <v>0.9351037378</v>
      </c>
      <c r="AP121" s="106">
        <v>0.9946113835</v>
      </c>
      <c r="AQ121" s="106">
        <v>3.5628595999999998E-2</v>
      </c>
      <c r="AR121" s="106">
        <v>1.0347926430000001</v>
      </c>
      <c r="AS121" s="106">
        <v>1.0023006327999999</v>
      </c>
      <c r="AT121" s="106">
        <v>1.0683379606000001</v>
      </c>
      <c r="AU121" s="104">
        <v>1</v>
      </c>
      <c r="AV121" s="104">
        <v>2</v>
      </c>
      <c r="AW121" s="104">
        <v>3</v>
      </c>
      <c r="AX121" s="104" t="s">
        <v>227</v>
      </c>
      <c r="AY121" s="104" t="s">
        <v>228</v>
      </c>
      <c r="AZ121" s="104" t="s">
        <v>28</v>
      </c>
      <c r="BA121" s="104" t="s">
        <v>28</v>
      </c>
      <c r="BB121" s="104" t="s">
        <v>28</v>
      </c>
      <c r="BC121" s="110" t="s">
        <v>232</v>
      </c>
      <c r="BD121" s="111">
        <v>8790</v>
      </c>
      <c r="BE121" s="111">
        <v>9936</v>
      </c>
      <c r="BF121" s="111">
        <v>10412</v>
      </c>
    </row>
    <row r="122" spans="1:93" x14ac:dyDescent="0.3">
      <c r="A122" s="10"/>
      <c r="B122" t="s">
        <v>199</v>
      </c>
      <c r="C122" s="104">
        <v>9138</v>
      </c>
      <c r="D122" s="118">
        <v>31234</v>
      </c>
      <c r="E122" s="116">
        <v>27.237016078</v>
      </c>
      <c r="F122" s="106">
        <v>26.560447133</v>
      </c>
      <c r="G122" s="106">
        <v>27.930819129</v>
      </c>
      <c r="H122" s="106">
        <v>2.042318E-66</v>
      </c>
      <c r="I122" s="107">
        <v>29.256579369000001</v>
      </c>
      <c r="J122" s="106">
        <v>28.662832343000002</v>
      </c>
      <c r="K122" s="106">
        <v>29.862625789999999</v>
      </c>
      <c r="L122" s="106">
        <v>1.2472440588</v>
      </c>
      <c r="M122" s="106">
        <v>1.2162624492</v>
      </c>
      <c r="N122" s="106">
        <v>1.2790148566999999</v>
      </c>
      <c r="O122" s="118">
        <v>8432</v>
      </c>
      <c r="P122" s="118">
        <v>31099</v>
      </c>
      <c r="Q122" s="116">
        <v>24.941913047</v>
      </c>
      <c r="R122" s="106">
        <v>24.305812620000001</v>
      </c>
      <c r="S122" s="106">
        <v>25.594660675</v>
      </c>
      <c r="T122" s="106">
        <v>8.6263409999999998E-26</v>
      </c>
      <c r="U122" s="107">
        <v>27.113412007000001</v>
      </c>
      <c r="V122" s="106">
        <v>26.540826508999999</v>
      </c>
      <c r="W122" s="106">
        <v>27.698350329</v>
      </c>
      <c r="X122" s="106">
        <v>1.1484363161</v>
      </c>
      <c r="Y122" s="106">
        <v>1.1191474307</v>
      </c>
      <c r="Z122" s="106">
        <v>1.1784917124000001</v>
      </c>
      <c r="AA122" s="118">
        <v>8705</v>
      </c>
      <c r="AB122" s="118">
        <v>31245</v>
      </c>
      <c r="AC122" s="116">
        <v>25.398349354</v>
      </c>
      <c r="AD122" s="106">
        <v>24.757829327</v>
      </c>
      <c r="AE122" s="106">
        <v>26.055440537999999</v>
      </c>
      <c r="AF122" s="106">
        <v>2.3886390000000001E-52</v>
      </c>
      <c r="AG122" s="107">
        <v>27.860457672999999</v>
      </c>
      <c r="AH122" s="106">
        <v>27.281297983999998</v>
      </c>
      <c r="AI122" s="106">
        <v>28.451912449999998</v>
      </c>
      <c r="AJ122" s="106">
        <v>1.2194772657999999</v>
      </c>
      <c r="AK122" s="106">
        <v>1.1887233141</v>
      </c>
      <c r="AL122" s="106">
        <v>1.2510268657000001</v>
      </c>
      <c r="AM122" s="106">
        <v>0.28546544219999997</v>
      </c>
      <c r="AN122" s="106">
        <v>1.0182999718000001</v>
      </c>
      <c r="AO122" s="106">
        <v>0.98497239560000005</v>
      </c>
      <c r="AP122" s="106">
        <v>1.0527552217</v>
      </c>
      <c r="AQ122" s="106">
        <v>1.6177352000000001E-7</v>
      </c>
      <c r="AR122" s="106">
        <v>0.91573588589999999</v>
      </c>
      <c r="AS122" s="106">
        <v>0.88606803909999998</v>
      </c>
      <c r="AT122" s="106">
        <v>0.94639708879999995</v>
      </c>
      <c r="AU122" s="104">
        <v>1</v>
      </c>
      <c r="AV122" s="104">
        <v>2</v>
      </c>
      <c r="AW122" s="104">
        <v>3</v>
      </c>
      <c r="AX122" s="104" t="s">
        <v>227</v>
      </c>
      <c r="AY122" s="104" t="s">
        <v>28</v>
      </c>
      <c r="AZ122" s="104" t="s">
        <v>28</v>
      </c>
      <c r="BA122" s="104" t="s">
        <v>28</v>
      </c>
      <c r="BB122" s="104" t="s">
        <v>28</v>
      </c>
      <c r="BC122" s="110" t="s">
        <v>229</v>
      </c>
      <c r="BD122" s="111">
        <v>9138</v>
      </c>
      <c r="BE122" s="111">
        <v>8432</v>
      </c>
      <c r="BF122" s="111">
        <v>8705</v>
      </c>
      <c r="BQ122" s="52"/>
      <c r="CC122" s="4"/>
      <c r="CO122" s="4"/>
    </row>
    <row r="123" spans="1:93" s="3" customFormat="1" x14ac:dyDescent="0.3">
      <c r="A123" s="10"/>
      <c r="B123" s="3" t="s">
        <v>125</v>
      </c>
      <c r="C123" s="114">
        <v>5838</v>
      </c>
      <c r="D123" s="117">
        <v>26943</v>
      </c>
      <c r="E123" s="113">
        <v>24.640278589000001</v>
      </c>
      <c r="F123" s="112">
        <v>23.919223477999999</v>
      </c>
      <c r="G123" s="112">
        <v>25.383070212</v>
      </c>
      <c r="H123" s="112">
        <v>1.6125010000000001E-15</v>
      </c>
      <c r="I123" s="115">
        <v>21.667965705</v>
      </c>
      <c r="J123" s="112">
        <v>21.119213981000001</v>
      </c>
      <c r="K123" s="112">
        <v>22.230975936</v>
      </c>
      <c r="L123" s="112">
        <v>1.1283336247</v>
      </c>
      <c r="M123" s="112">
        <v>1.0953148937999999</v>
      </c>
      <c r="N123" s="112">
        <v>1.1623477192</v>
      </c>
      <c r="O123" s="117">
        <v>5650</v>
      </c>
      <c r="P123" s="117">
        <v>27457</v>
      </c>
      <c r="Q123" s="113">
        <v>22.737281401000001</v>
      </c>
      <c r="R123" s="112">
        <v>22.065656037</v>
      </c>
      <c r="S123" s="112">
        <v>23.429349422000001</v>
      </c>
      <c r="T123" s="112">
        <v>2.7209979E-3</v>
      </c>
      <c r="U123" s="115">
        <v>20.577630477</v>
      </c>
      <c r="V123" s="112">
        <v>20.048004319</v>
      </c>
      <c r="W123" s="112">
        <v>21.121248244</v>
      </c>
      <c r="X123" s="112">
        <v>1.0469252955999999</v>
      </c>
      <c r="Y123" s="112">
        <v>1.0160006846</v>
      </c>
      <c r="Z123" s="112">
        <v>1.0787911772000001</v>
      </c>
      <c r="AA123" s="117">
        <v>4505</v>
      </c>
      <c r="AB123" s="117">
        <v>26659</v>
      </c>
      <c r="AC123" s="113">
        <v>18.056800744</v>
      </c>
      <c r="AD123" s="112">
        <v>17.475888971</v>
      </c>
      <c r="AE123" s="112">
        <v>18.657022463000001</v>
      </c>
      <c r="AF123" s="112">
        <v>1.1743729999999999E-17</v>
      </c>
      <c r="AG123" s="115">
        <v>16.89860835</v>
      </c>
      <c r="AH123" s="112">
        <v>16.412283899999998</v>
      </c>
      <c r="AI123" s="112">
        <v>17.399343436999999</v>
      </c>
      <c r="AJ123" s="112">
        <v>0.8669798849</v>
      </c>
      <c r="AK123" s="112">
        <v>0.83908796610000003</v>
      </c>
      <c r="AL123" s="112">
        <v>0.89579895229999995</v>
      </c>
      <c r="AM123" s="112">
        <v>3.910066E-27</v>
      </c>
      <c r="AN123" s="112">
        <v>0.79414950390000005</v>
      </c>
      <c r="AO123" s="112">
        <v>0.76158257139999996</v>
      </c>
      <c r="AP123" s="112">
        <v>0.82810906939999995</v>
      </c>
      <c r="AQ123" s="112">
        <v>6.7451899999999997E-5</v>
      </c>
      <c r="AR123" s="112">
        <v>0.92276884449999996</v>
      </c>
      <c r="AS123" s="112">
        <v>0.88700244220000002</v>
      </c>
      <c r="AT123" s="112">
        <v>0.95997744740000002</v>
      </c>
      <c r="AU123" s="114">
        <v>1</v>
      </c>
      <c r="AV123" s="114">
        <v>2</v>
      </c>
      <c r="AW123" s="114">
        <v>3</v>
      </c>
      <c r="AX123" s="114" t="s">
        <v>227</v>
      </c>
      <c r="AY123" s="114" t="s">
        <v>228</v>
      </c>
      <c r="AZ123" s="114" t="s">
        <v>28</v>
      </c>
      <c r="BA123" s="114" t="s">
        <v>28</v>
      </c>
      <c r="BB123" s="114" t="s">
        <v>28</v>
      </c>
      <c r="BC123" s="108" t="s">
        <v>232</v>
      </c>
      <c r="BD123" s="109">
        <v>5838</v>
      </c>
      <c r="BE123" s="109">
        <v>5650</v>
      </c>
      <c r="BF123" s="109">
        <v>4505</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2951</v>
      </c>
      <c r="D124" s="118">
        <v>15814</v>
      </c>
      <c r="E124" s="116">
        <v>24.715432529000001</v>
      </c>
      <c r="F124" s="106">
        <v>23.768852871</v>
      </c>
      <c r="G124" s="106">
        <v>25.699709128999999</v>
      </c>
      <c r="H124" s="106">
        <v>5.2070589999999999E-10</v>
      </c>
      <c r="I124" s="107">
        <v>18.660680410000001</v>
      </c>
      <c r="J124" s="106">
        <v>17.999408766999998</v>
      </c>
      <c r="K124" s="106">
        <v>19.346246193999999</v>
      </c>
      <c r="L124" s="106">
        <v>1.1317750922000001</v>
      </c>
      <c r="M124" s="106">
        <v>1.0884290864999999</v>
      </c>
      <c r="N124" s="106">
        <v>1.1768473254</v>
      </c>
      <c r="O124" s="118">
        <v>3321</v>
      </c>
      <c r="P124" s="118">
        <v>17220</v>
      </c>
      <c r="Q124" s="116">
        <v>25.083766334</v>
      </c>
      <c r="R124" s="106">
        <v>24.169971426</v>
      </c>
      <c r="S124" s="106">
        <v>26.032109117000001</v>
      </c>
      <c r="T124" s="106">
        <v>2.7576440000000001E-14</v>
      </c>
      <c r="U124" s="107">
        <v>19.285714286000001</v>
      </c>
      <c r="V124" s="106">
        <v>18.640825216</v>
      </c>
      <c r="W124" s="106">
        <v>19.952913629000001</v>
      </c>
      <c r="X124" s="106">
        <v>1.1549678707</v>
      </c>
      <c r="Y124" s="106">
        <v>1.1128926995999999</v>
      </c>
      <c r="Z124" s="106">
        <v>1.1986337790999999</v>
      </c>
      <c r="AA124" s="118">
        <v>2699</v>
      </c>
      <c r="AB124" s="118">
        <v>18130</v>
      </c>
      <c r="AC124" s="116">
        <v>18.561270277999999</v>
      </c>
      <c r="AD124" s="106">
        <v>17.824273529999999</v>
      </c>
      <c r="AE124" s="106">
        <v>19.328740314000001</v>
      </c>
      <c r="AF124" s="106">
        <v>2.5172452E-8</v>
      </c>
      <c r="AG124" s="107">
        <v>14.886927743999999</v>
      </c>
      <c r="AH124" s="106">
        <v>14.335758117999999</v>
      </c>
      <c r="AI124" s="106">
        <v>15.459288294</v>
      </c>
      <c r="AJ124" s="106">
        <v>0.89120150340000004</v>
      </c>
      <c r="AK124" s="106">
        <v>0.85581531489999996</v>
      </c>
      <c r="AL124" s="106">
        <v>0.92805083749999995</v>
      </c>
      <c r="AM124" s="106">
        <v>7.3127029999999996E-29</v>
      </c>
      <c r="AN124" s="106">
        <v>0.73997142339999999</v>
      </c>
      <c r="AO124" s="106">
        <v>0.70181314169999998</v>
      </c>
      <c r="AP124" s="106">
        <v>0.78020440899999999</v>
      </c>
      <c r="AQ124" s="106">
        <v>0.57567371069999995</v>
      </c>
      <c r="AR124" s="106">
        <v>1.0149029884</v>
      </c>
      <c r="AS124" s="106">
        <v>0.96366845690000003</v>
      </c>
      <c r="AT124" s="106">
        <v>1.0688614621999999</v>
      </c>
      <c r="AU124" s="104">
        <v>1</v>
      </c>
      <c r="AV124" s="104">
        <v>2</v>
      </c>
      <c r="AW124" s="104">
        <v>3</v>
      </c>
      <c r="AX124" s="104" t="s">
        <v>28</v>
      </c>
      <c r="AY124" s="104" t="s">
        <v>228</v>
      </c>
      <c r="AZ124" s="104" t="s">
        <v>28</v>
      </c>
      <c r="BA124" s="104" t="s">
        <v>28</v>
      </c>
      <c r="BB124" s="104" t="s">
        <v>28</v>
      </c>
      <c r="BC124" s="110" t="s">
        <v>233</v>
      </c>
      <c r="BD124" s="111">
        <v>2951</v>
      </c>
      <c r="BE124" s="111">
        <v>3321</v>
      </c>
      <c r="BF124" s="111">
        <v>2699</v>
      </c>
      <c r="BQ124" s="52"/>
      <c r="CC124" s="4"/>
      <c r="CO124" s="4"/>
    </row>
    <row r="125" spans="1:93" x14ac:dyDescent="0.3">
      <c r="A125" s="10"/>
      <c r="B125" t="s">
        <v>127</v>
      </c>
      <c r="C125" s="104">
        <v>743</v>
      </c>
      <c r="D125" s="118">
        <v>4280</v>
      </c>
      <c r="E125" s="116">
        <v>24.457970485000001</v>
      </c>
      <c r="F125" s="106">
        <v>22.725067483</v>
      </c>
      <c r="G125" s="106">
        <v>26.323016233000001</v>
      </c>
      <c r="H125" s="106">
        <v>2.5094008E-3</v>
      </c>
      <c r="I125" s="107">
        <v>17.359813083999999</v>
      </c>
      <c r="J125" s="106">
        <v>16.155391568999999</v>
      </c>
      <c r="K125" s="106">
        <v>18.654026987000002</v>
      </c>
      <c r="L125" s="106">
        <v>1.1199853277</v>
      </c>
      <c r="M125" s="106">
        <v>1.0406318123</v>
      </c>
      <c r="N125" s="106">
        <v>1.2053899558000001</v>
      </c>
      <c r="O125" s="118">
        <v>1007</v>
      </c>
      <c r="P125" s="118">
        <v>4745</v>
      </c>
      <c r="Q125" s="116">
        <v>28.877202522000001</v>
      </c>
      <c r="R125" s="106">
        <v>27.098699877000001</v>
      </c>
      <c r="S125" s="106">
        <v>30.772429278000001</v>
      </c>
      <c r="T125" s="106">
        <v>1.5705820000000001E-18</v>
      </c>
      <c r="U125" s="107">
        <v>21.222339304999998</v>
      </c>
      <c r="V125" s="106">
        <v>19.951227304</v>
      </c>
      <c r="W125" s="106">
        <v>22.574435081000001</v>
      </c>
      <c r="X125" s="106">
        <v>1.3296345000000001</v>
      </c>
      <c r="Y125" s="106">
        <v>1.247744349</v>
      </c>
      <c r="Z125" s="106">
        <v>1.4168991468000001</v>
      </c>
      <c r="AA125" s="118">
        <v>771</v>
      </c>
      <c r="AB125" s="118">
        <v>5195</v>
      </c>
      <c r="AC125" s="116">
        <v>19.653439921</v>
      </c>
      <c r="AD125" s="106">
        <v>18.285752359</v>
      </c>
      <c r="AE125" s="106">
        <v>21.123424026999999</v>
      </c>
      <c r="AF125" s="106">
        <v>0.1149639221</v>
      </c>
      <c r="AG125" s="107">
        <v>14.841193455000001</v>
      </c>
      <c r="AH125" s="106">
        <v>13.829725223000001</v>
      </c>
      <c r="AI125" s="106">
        <v>15.926637703999999</v>
      </c>
      <c r="AJ125" s="106">
        <v>0.94364097619999998</v>
      </c>
      <c r="AK125" s="106">
        <v>0.87797277610000002</v>
      </c>
      <c r="AL125" s="106">
        <v>1.0142208463</v>
      </c>
      <c r="AM125" s="106">
        <v>2.059989E-15</v>
      </c>
      <c r="AN125" s="106">
        <v>0.68058669829999996</v>
      </c>
      <c r="AO125" s="106">
        <v>0.61889817859999996</v>
      </c>
      <c r="AP125" s="106">
        <v>0.7484240056</v>
      </c>
      <c r="AQ125" s="106">
        <v>6.9905219999999999E-4</v>
      </c>
      <c r="AR125" s="106">
        <v>1.1806867843</v>
      </c>
      <c r="AS125" s="106">
        <v>1.0725774475000001</v>
      </c>
      <c r="AT125" s="106">
        <v>1.2996928901</v>
      </c>
      <c r="AU125" s="104">
        <v>1</v>
      </c>
      <c r="AV125" s="104">
        <v>2</v>
      </c>
      <c r="AW125" s="104" t="s">
        <v>28</v>
      </c>
      <c r="AX125" s="104" t="s">
        <v>227</v>
      </c>
      <c r="AY125" s="104" t="s">
        <v>228</v>
      </c>
      <c r="AZ125" s="104" t="s">
        <v>28</v>
      </c>
      <c r="BA125" s="104" t="s">
        <v>28</v>
      </c>
      <c r="BB125" s="104" t="s">
        <v>28</v>
      </c>
      <c r="BC125" s="110" t="s">
        <v>438</v>
      </c>
      <c r="BD125" s="111">
        <v>743</v>
      </c>
      <c r="BE125" s="111">
        <v>1007</v>
      </c>
      <c r="BF125" s="111">
        <v>771</v>
      </c>
      <c r="BQ125" s="52"/>
      <c r="CC125" s="4"/>
      <c r="CO125" s="4"/>
    </row>
    <row r="126" spans="1:93" s="3" customFormat="1" x14ac:dyDescent="0.3">
      <c r="A126" s="10" t="s">
        <v>237</v>
      </c>
      <c r="B126" s="3" t="s">
        <v>51</v>
      </c>
      <c r="C126" s="114">
        <v>11327</v>
      </c>
      <c r="D126" s="117">
        <v>62541</v>
      </c>
      <c r="E126" s="113">
        <v>19.410060946000002</v>
      </c>
      <c r="F126" s="112">
        <v>18.961053872000001</v>
      </c>
      <c r="G126" s="112">
        <v>19.869700727000001</v>
      </c>
      <c r="H126" s="112">
        <v>5.6696769999999999E-23</v>
      </c>
      <c r="I126" s="115">
        <v>18.111318975</v>
      </c>
      <c r="J126" s="112">
        <v>17.780836894</v>
      </c>
      <c r="K126" s="112">
        <v>18.447943534</v>
      </c>
      <c r="L126" s="112">
        <v>0.88883022739999995</v>
      </c>
      <c r="M126" s="112">
        <v>0.86826918639999995</v>
      </c>
      <c r="N126" s="112">
        <v>0.90987816399999999</v>
      </c>
      <c r="O126" s="117">
        <v>13039</v>
      </c>
      <c r="P126" s="117">
        <v>76035</v>
      </c>
      <c r="Q126" s="113">
        <v>18.854409092000001</v>
      </c>
      <c r="R126" s="112">
        <v>18.438210653999999</v>
      </c>
      <c r="S126" s="112">
        <v>19.280002213</v>
      </c>
      <c r="T126" s="112">
        <v>2.1437810000000001E-35</v>
      </c>
      <c r="U126" s="115">
        <v>17.148681528000001</v>
      </c>
      <c r="V126" s="112">
        <v>16.856848235000001</v>
      </c>
      <c r="W126" s="112">
        <v>17.44556717</v>
      </c>
      <c r="X126" s="112">
        <v>0.86814063060000002</v>
      </c>
      <c r="Y126" s="112">
        <v>0.8489770083</v>
      </c>
      <c r="Z126" s="112">
        <v>0.88773682570000001</v>
      </c>
      <c r="AA126" s="117">
        <v>14269</v>
      </c>
      <c r="AB126" s="117">
        <v>82350</v>
      </c>
      <c r="AC126" s="113">
        <v>18.221962608999998</v>
      </c>
      <c r="AD126" s="112">
        <v>17.830228644999998</v>
      </c>
      <c r="AE126" s="112">
        <v>18.622303053</v>
      </c>
      <c r="AF126" s="112">
        <v>1.8928639999999998E-33</v>
      </c>
      <c r="AG126" s="115">
        <v>17.327261688</v>
      </c>
      <c r="AH126" s="112">
        <v>17.045278502999999</v>
      </c>
      <c r="AI126" s="112">
        <v>17.613909773</v>
      </c>
      <c r="AJ126" s="112">
        <v>0.87490997270000004</v>
      </c>
      <c r="AK126" s="112">
        <v>0.85610124399999998</v>
      </c>
      <c r="AL126" s="112">
        <v>0.89413193329999996</v>
      </c>
      <c r="AM126" s="112">
        <v>1.51692301E-2</v>
      </c>
      <c r="AN126" s="112">
        <v>0.96645630839999996</v>
      </c>
      <c r="AO126" s="112">
        <v>0.94020457089999998</v>
      </c>
      <c r="AP126" s="112">
        <v>0.99344102869999995</v>
      </c>
      <c r="AQ126" s="112">
        <v>4.8262267499999997E-2</v>
      </c>
      <c r="AR126" s="112">
        <v>0.97137299799999999</v>
      </c>
      <c r="AS126" s="112">
        <v>0.94377488180000002</v>
      </c>
      <c r="AT126" s="112">
        <v>0.99977814570000001</v>
      </c>
      <c r="AU126" s="114">
        <v>1</v>
      </c>
      <c r="AV126" s="114">
        <v>2</v>
      </c>
      <c r="AW126" s="114">
        <v>3</v>
      </c>
      <c r="AX126" s="114" t="s">
        <v>227</v>
      </c>
      <c r="AY126" s="114" t="s">
        <v>228</v>
      </c>
      <c r="AZ126" s="114" t="s">
        <v>28</v>
      </c>
      <c r="BA126" s="114" t="s">
        <v>28</v>
      </c>
      <c r="BB126" s="114" t="s">
        <v>28</v>
      </c>
      <c r="BC126" s="108" t="s">
        <v>232</v>
      </c>
      <c r="BD126" s="109">
        <v>11327</v>
      </c>
      <c r="BE126" s="109">
        <v>13039</v>
      </c>
      <c r="BF126" s="109">
        <v>14269</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6586</v>
      </c>
      <c r="D127" s="118">
        <v>29344</v>
      </c>
      <c r="E127" s="116">
        <v>21.283387964999999</v>
      </c>
      <c r="F127" s="106">
        <v>20.689615311000001</v>
      </c>
      <c r="G127" s="106">
        <v>21.894201339999999</v>
      </c>
      <c r="H127" s="106">
        <v>7.4885810299999994E-2</v>
      </c>
      <c r="I127" s="107">
        <v>22.444111232000001</v>
      </c>
      <c r="J127" s="106">
        <v>21.908554052</v>
      </c>
      <c r="K127" s="106">
        <v>22.992760171</v>
      </c>
      <c r="L127" s="106">
        <v>0.97461407349999996</v>
      </c>
      <c r="M127" s="106">
        <v>0.94742389179999997</v>
      </c>
      <c r="N127" s="106">
        <v>1.0025845879999999</v>
      </c>
      <c r="O127" s="118">
        <v>7072</v>
      </c>
      <c r="P127" s="118">
        <v>30391</v>
      </c>
      <c r="Q127" s="116">
        <v>21.398313068</v>
      </c>
      <c r="R127" s="106">
        <v>20.817437091999999</v>
      </c>
      <c r="S127" s="106">
        <v>21.995397421</v>
      </c>
      <c r="T127" s="106">
        <v>0.29069902330000003</v>
      </c>
      <c r="U127" s="107">
        <v>23.270047052999999</v>
      </c>
      <c r="V127" s="106">
        <v>22.733975064999999</v>
      </c>
      <c r="W127" s="106">
        <v>23.818759734</v>
      </c>
      <c r="X127" s="106">
        <v>0.98527325399999999</v>
      </c>
      <c r="Y127" s="106">
        <v>0.9585271474</v>
      </c>
      <c r="Z127" s="106">
        <v>1.0127656663</v>
      </c>
      <c r="AA127" s="118">
        <v>7353</v>
      </c>
      <c r="AB127" s="118">
        <v>32483</v>
      </c>
      <c r="AC127" s="116">
        <v>20.374984286</v>
      </c>
      <c r="AD127" s="106">
        <v>19.829900195</v>
      </c>
      <c r="AE127" s="106">
        <v>20.935051644000001</v>
      </c>
      <c r="AF127" s="106">
        <v>0.1125593594</v>
      </c>
      <c r="AG127" s="107">
        <v>22.636455991999998</v>
      </c>
      <c r="AH127" s="106">
        <v>22.124926826999999</v>
      </c>
      <c r="AI127" s="106">
        <v>23.159811731000001</v>
      </c>
      <c r="AJ127" s="106">
        <v>0.97828523349999996</v>
      </c>
      <c r="AK127" s="106">
        <v>0.95211354619999999</v>
      </c>
      <c r="AL127" s="106">
        <v>1.0051763279000001</v>
      </c>
      <c r="AM127" s="106">
        <v>7.2568379999999998E-3</v>
      </c>
      <c r="AN127" s="106">
        <v>0.95217712830000001</v>
      </c>
      <c r="AO127" s="106">
        <v>0.91871615429999998</v>
      </c>
      <c r="AP127" s="106">
        <v>0.98685679940000004</v>
      </c>
      <c r="AQ127" s="106">
        <v>0.7732446113</v>
      </c>
      <c r="AR127" s="106">
        <v>1.0053997560000001</v>
      </c>
      <c r="AS127" s="106">
        <v>0.96923652400000004</v>
      </c>
      <c r="AT127" s="106">
        <v>1.0429122763000001</v>
      </c>
      <c r="AU127" s="104" t="s">
        <v>28</v>
      </c>
      <c r="AV127" s="104" t="s">
        <v>28</v>
      </c>
      <c r="AW127" s="104" t="s">
        <v>28</v>
      </c>
      <c r="AX127" s="104" t="s">
        <v>28</v>
      </c>
      <c r="AY127" s="104" t="s">
        <v>228</v>
      </c>
      <c r="AZ127" s="104" t="s">
        <v>28</v>
      </c>
      <c r="BA127" s="104" t="s">
        <v>28</v>
      </c>
      <c r="BB127" s="104" t="s">
        <v>28</v>
      </c>
      <c r="BC127" s="110" t="s">
        <v>430</v>
      </c>
      <c r="BD127" s="111">
        <v>6586</v>
      </c>
      <c r="BE127" s="111">
        <v>7072</v>
      </c>
      <c r="BF127" s="111">
        <v>7353</v>
      </c>
      <c r="BQ127" s="52"/>
    </row>
    <row r="128" spans="1:93" x14ac:dyDescent="0.3">
      <c r="A128" s="10"/>
      <c r="B128" t="s">
        <v>54</v>
      </c>
      <c r="C128" s="104">
        <v>9082</v>
      </c>
      <c r="D128" s="118">
        <v>45633</v>
      </c>
      <c r="E128" s="116">
        <v>20.406576359999999</v>
      </c>
      <c r="F128" s="106">
        <v>19.898747917000001</v>
      </c>
      <c r="G128" s="106">
        <v>20.927364901000001</v>
      </c>
      <c r="H128" s="106">
        <v>1.3505104E-7</v>
      </c>
      <c r="I128" s="107">
        <v>19.902263713</v>
      </c>
      <c r="J128" s="106">
        <v>19.497127051</v>
      </c>
      <c r="K128" s="106">
        <v>20.315818831000001</v>
      </c>
      <c r="L128" s="106">
        <v>0.93446290340000004</v>
      </c>
      <c r="M128" s="106">
        <v>0.91120829989999996</v>
      </c>
      <c r="N128" s="106">
        <v>0.95831097880000005</v>
      </c>
      <c r="O128" s="118">
        <v>10328</v>
      </c>
      <c r="P128" s="118">
        <v>50160</v>
      </c>
      <c r="Q128" s="116">
        <v>20.802769103999999</v>
      </c>
      <c r="R128" s="106">
        <v>20.307135346999999</v>
      </c>
      <c r="S128" s="106">
        <v>21.310499733</v>
      </c>
      <c r="T128" s="106">
        <v>4.6509999999999998E-4</v>
      </c>
      <c r="U128" s="107">
        <v>20.590111643</v>
      </c>
      <c r="V128" s="106">
        <v>20.196817455000001</v>
      </c>
      <c r="W128" s="106">
        <v>20.991064477999998</v>
      </c>
      <c r="X128" s="106">
        <v>0.95785176819999995</v>
      </c>
      <c r="Y128" s="106">
        <v>0.9350305914</v>
      </c>
      <c r="Z128" s="106">
        <v>0.98122993859999996</v>
      </c>
      <c r="AA128" s="118">
        <v>11114</v>
      </c>
      <c r="AB128" s="118">
        <v>54784</v>
      </c>
      <c r="AC128" s="116">
        <v>20.041054373000001</v>
      </c>
      <c r="AD128" s="106">
        <v>19.574624405000002</v>
      </c>
      <c r="AE128" s="106">
        <v>20.518598571999998</v>
      </c>
      <c r="AF128" s="106">
        <v>1.3619379E-3</v>
      </c>
      <c r="AG128" s="107">
        <v>20.286945093</v>
      </c>
      <c r="AH128" s="106">
        <v>19.913266065999998</v>
      </c>
      <c r="AI128" s="106">
        <v>20.667636332000001</v>
      </c>
      <c r="AJ128" s="106">
        <v>0.96225191050000003</v>
      </c>
      <c r="AK128" s="106">
        <v>0.93985672519999996</v>
      </c>
      <c r="AL128" s="106">
        <v>0.98518073500000003</v>
      </c>
      <c r="AM128" s="106">
        <v>1.61134824E-2</v>
      </c>
      <c r="AN128" s="106">
        <v>0.96338397409999998</v>
      </c>
      <c r="AO128" s="106">
        <v>0.93455317059999998</v>
      </c>
      <c r="AP128" s="106">
        <v>0.99310420300000002</v>
      </c>
      <c r="AQ128" s="106">
        <v>0.2335055711</v>
      </c>
      <c r="AR128" s="106">
        <v>1.0194149541999999</v>
      </c>
      <c r="AS128" s="106">
        <v>0.98767159339999999</v>
      </c>
      <c r="AT128" s="106">
        <v>1.0521785335</v>
      </c>
      <c r="AU128" s="104">
        <v>1</v>
      </c>
      <c r="AV128" s="104">
        <v>2</v>
      </c>
      <c r="AW128" s="104">
        <v>3</v>
      </c>
      <c r="AX128" s="104" t="s">
        <v>28</v>
      </c>
      <c r="AY128" s="104" t="s">
        <v>228</v>
      </c>
      <c r="AZ128" s="104" t="s">
        <v>28</v>
      </c>
      <c r="BA128" s="104" t="s">
        <v>28</v>
      </c>
      <c r="BB128" s="104" t="s">
        <v>28</v>
      </c>
      <c r="BC128" s="110" t="s">
        <v>233</v>
      </c>
      <c r="BD128" s="111">
        <v>9082</v>
      </c>
      <c r="BE128" s="111">
        <v>10328</v>
      </c>
      <c r="BF128" s="111">
        <v>11114</v>
      </c>
      <c r="BQ128" s="52"/>
    </row>
    <row r="129" spans="1:104" x14ac:dyDescent="0.3">
      <c r="A129" s="10"/>
      <c r="B129" t="s">
        <v>53</v>
      </c>
      <c r="C129" s="104">
        <v>11534</v>
      </c>
      <c r="D129" s="118">
        <v>53600</v>
      </c>
      <c r="E129" s="116">
        <v>21.584621459000001</v>
      </c>
      <c r="F129" s="106">
        <v>21.086694847</v>
      </c>
      <c r="G129" s="106">
        <v>22.094305765000001</v>
      </c>
      <c r="H129" s="106">
        <v>0.3275070464</v>
      </c>
      <c r="I129" s="107">
        <v>21.518656715999999</v>
      </c>
      <c r="J129" s="106">
        <v>21.129507277999998</v>
      </c>
      <c r="K129" s="106">
        <v>21.914973254</v>
      </c>
      <c r="L129" s="106">
        <v>0.98840823079999995</v>
      </c>
      <c r="M129" s="106">
        <v>0.96560705440000005</v>
      </c>
      <c r="N129" s="106">
        <v>1.0117478183999999</v>
      </c>
      <c r="O129" s="118">
        <v>12219</v>
      </c>
      <c r="P129" s="118">
        <v>57748</v>
      </c>
      <c r="Q129" s="116">
        <v>20.715115952000001</v>
      </c>
      <c r="R129" s="106">
        <v>20.246282008000001</v>
      </c>
      <c r="S129" s="106">
        <v>21.194806471</v>
      </c>
      <c r="T129" s="106">
        <v>5.1585600000000003E-5</v>
      </c>
      <c r="U129" s="107">
        <v>21.159174344</v>
      </c>
      <c r="V129" s="106">
        <v>20.787310073</v>
      </c>
      <c r="W129" s="106">
        <v>21.537690896000001</v>
      </c>
      <c r="X129" s="106">
        <v>0.9538158283</v>
      </c>
      <c r="Y129" s="106">
        <v>0.93222863379999998</v>
      </c>
      <c r="Z129" s="106">
        <v>0.97590290759999998</v>
      </c>
      <c r="AA129" s="118">
        <v>13248</v>
      </c>
      <c r="AB129" s="118">
        <v>59043</v>
      </c>
      <c r="AC129" s="116">
        <v>21.146664549</v>
      </c>
      <c r="AD129" s="106">
        <v>20.679501971000001</v>
      </c>
      <c r="AE129" s="106">
        <v>21.624380615</v>
      </c>
      <c r="AF129" s="106">
        <v>0.1817536505</v>
      </c>
      <c r="AG129" s="107">
        <v>22.437884254</v>
      </c>
      <c r="AH129" s="106">
        <v>22.059038504</v>
      </c>
      <c r="AI129" s="106">
        <v>22.823236366</v>
      </c>
      <c r="AJ129" s="106">
        <v>1.0153367176000001</v>
      </c>
      <c r="AK129" s="106">
        <v>0.99290635670000005</v>
      </c>
      <c r="AL129" s="106">
        <v>1.0382737941</v>
      </c>
      <c r="AM129" s="106">
        <v>0.1557776156</v>
      </c>
      <c r="AN129" s="106">
        <v>1.0208325456</v>
      </c>
      <c r="AO129" s="106">
        <v>0.9921787272</v>
      </c>
      <c r="AP129" s="106">
        <v>1.0503138774</v>
      </c>
      <c r="AQ129" s="106">
        <v>5.7976E-3</v>
      </c>
      <c r="AR129" s="106">
        <v>0.95971643480000002</v>
      </c>
      <c r="AS129" s="106">
        <v>0.93208931240000004</v>
      </c>
      <c r="AT129" s="106">
        <v>0.98816242489999995</v>
      </c>
      <c r="AU129" s="104" t="s">
        <v>28</v>
      </c>
      <c r="AV129" s="104">
        <v>2</v>
      </c>
      <c r="AW129" s="104" t="s">
        <v>28</v>
      </c>
      <c r="AX129" s="104" t="s">
        <v>227</v>
      </c>
      <c r="AY129" s="104" t="s">
        <v>28</v>
      </c>
      <c r="AZ129" s="104" t="s">
        <v>28</v>
      </c>
      <c r="BA129" s="104" t="s">
        <v>28</v>
      </c>
      <c r="BB129" s="104" t="s">
        <v>28</v>
      </c>
      <c r="BC129" s="110" t="s">
        <v>439</v>
      </c>
      <c r="BD129" s="111">
        <v>11534</v>
      </c>
      <c r="BE129" s="111">
        <v>12219</v>
      </c>
      <c r="BF129" s="111">
        <v>13248</v>
      </c>
      <c r="BQ129" s="52"/>
    </row>
    <row r="130" spans="1:104" x14ac:dyDescent="0.3">
      <c r="A130" s="10"/>
      <c r="B130" t="s">
        <v>55</v>
      </c>
      <c r="C130" s="104">
        <v>5538</v>
      </c>
      <c r="D130" s="118">
        <v>27945</v>
      </c>
      <c r="E130" s="116">
        <v>21.228769551999999</v>
      </c>
      <c r="F130" s="106">
        <v>20.597783707000001</v>
      </c>
      <c r="G130" s="106">
        <v>21.879084813999999</v>
      </c>
      <c r="H130" s="106">
        <v>6.6186288499999996E-2</v>
      </c>
      <c r="I130" s="107">
        <v>19.817498658000002</v>
      </c>
      <c r="J130" s="106">
        <v>19.302372116000001</v>
      </c>
      <c r="K130" s="106">
        <v>20.346372493000001</v>
      </c>
      <c r="L130" s="106">
        <v>0.97211297389999995</v>
      </c>
      <c r="M130" s="106">
        <v>0.94321871670000001</v>
      </c>
      <c r="N130" s="106">
        <v>1.0018923684000001</v>
      </c>
      <c r="O130" s="118">
        <v>6716</v>
      </c>
      <c r="P130" s="118">
        <v>30239</v>
      </c>
      <c r="Q130" s="116">
        <v>23.20579901</v>
      </c>
      <c r="R130" s="106">
        <v>22.564712077999999</v>
      </c>
      <c r="S130" s="106">
        <v>23.865099889</v>
      </c>
      <c r="T130" s="106">
        <v>3.5657056E-6</v>
      </c>
      <c r="U130" s="107">
        <v>22.209729157999998</v>
      </c>
      <c r="V130" s="106">
        <v>21.684857628</v>
      </c>
      <c r="W130" s="106">
        <v>22.74730495</v>
      </c>
      <c r="X130" s="106">
        <v>1.0684979245999999</v>
      </c>
      <c r="Y130" s="106">
        <v>1.0389794385</v>
      </c>
      <c r="Z130" s="106">
        <v>1.0988550615999999</v>
      </c>
      <c r="AA130" s="118">
        <v>7107</v>
      </c>
      <c r="AB130" s="118">
        <v>33839</v>
      </c>
      <c r="AC130" s="116">
        <v>21.728771347999999</v>
      </c>
      <c r="AD130" s="106">
        <v>21.141101248999998</v>
      </c>
      <c r="AE130" s="106">
        <v>22.332777215</v>
      </c>
      <c r="AF130" s="106">
        <v>2.4523086E-3</v>
      </c>
      <c r="AG130" s="107">
        <v>21.002393688000002</v>
      </c>
      <c r="AH130" s="106">
        <v>20.519740647999999</v>
      </c>
      <c r="AI130" s="106">
        <v>21.496399403000002</v>
      </c>
      <c r="AJ130" s="106">
        <v>1.0432860145</v>
      </c>
      <c r="AK130" s="106">
        <v>1.0150696011</v>
      </c>
      <c r="AL130" s="106">
        <v>1.0722867741</v>
      </c>
      <c r="AM130" s="106">
        <v>3.945954E-4</v>
      </c>
      <c r="AN130" s="106">
        <v>0.93635092409999998</v>
      </c>
      <c r="AO130" s="106">
        <v>0.90290423230000005</v>
      </c>
      <c r="AP130" s="106">
        <v>0.97103659689999999</v>
      </c>
      <c r="AQ130" s="106">
        <v>5.6570309000000001E-6</v>
      </c>
      <c r="AR130" s="106">
        <v>1.0931297244</v>
      </c>
      <c r="AS130" s="106">
        <v>1.051895002</v>
      </c>
      <c r="AT130" s="106">
        <v>1.1359808651000001</v>
      </c>
      <c r="AU130" s="104" t="s">
        <v>28</v>
      </c>
      <c r="AV130" s="104">
        <v>2</v>
      </c>
      <c r="AW130" s="104">
        <v>3</v>
      </c>
      <c r="AX130" s="104" t="s">
        <v>227</v>
      </c>
      <c r="AY130" s="104" t="s">
        <v>228</v>
      </c>
      <c r="AZ130" s="104" t="s">
        <v>28</v>
      </c>
      <c r="BA130" s="104" t="s">
        <v>28</v>
      </c>
      <c r="BB130" s="104" t="s">
        <v>28</v>
      </c>
      <c r="BC130" s="110" t="s">
        <v>425</v>
      </c>
      <c r="BD130" s="111">
        <v>5538</v>
      </c>
      <c r="BE130" s="111">
        <v>6716</v>
      </c>
      <c r="BF130" s="111">
        <v>7107</v>
      </c>
    </row>
    <row r="131" spans="1:104" x14ac:dyDescent="0.3">
      <c r="A131" s="10"/>
      <c r="B131" t="s">
        <v>59</v>
      </c>
      <c r="C131" s="104">
        <v>11350</v>
      </c>
      <c r="D131" s="118">
        <v>55518</v>
      </c>
      <c r="E131" s="116">
        <v>21.101425509999999</v>
      </c>
      <c r="F131" s="106">
        <v>20.612627725999999</v>
      </c>
      <c r="G131" s="106">
        <v>21.601814405999999</v>
      </c>
      <c r="H131" s="106">
        <v>4.1250690999999999E-3</v>
      </c>
      <c r="I131" s="107">
        <v>20.443820022000001</v>
      </c>
      <c r="J131" s="106">
        <v>20.071150869</v>
      </c>
      <c r="K131" s="106">
        <v>20.823408674</v>
      </c>
      <c r="L131" s="106">
        <v>0.9662816045</v>
      </c>
      <c r="M131" s="106">
        <v>0.94389845760000002</v>
      </c>
      <c r="N131" s="106">
        <v>0.98919553449999997</v>
      </c>
      <c r="O131" s="118">
        <v>12949</v>
      </c>
      <c r="P131" s="118">
        <v>61925</v>
      </c>
      <c r="Q131" s="116">
        <v>21.597433963</v>
      </c>
      <c r="R131" s="106">
        <v>21.118280711000001</v>
      </c>
      <c r="S131" s="106">
        <v>22.087458736999999</v>
      </c>
      <c r="T131" s="106">
        <v>0.62630697479999997</v>
      </c>
      <c r="U131" s="107">
        <v>20.910779168000001</v>
      </c>
      <c r="V131" s="106">
        <v>20.553699231</v>
      </c>
      <c r="W131" s="106">
        <v>21.274062664999999</v>
      </c>
      <c r="X131" s="106">
        <v>0.99444166339999995</v>
      </c>
      <c r="Y131" s="106">
        <v>0.97237932220000001</v>
      </c>
      <c r="Z131" s="106">
        <v>1.0170045776000001</v>
      </c>
      <c r="AA131" s="118">
        <v>14359</v>
      </c>
      <c r="AB131" s="118">
        <v>70208</v>
      </c>
      <c r="AC131" s="116">
        <v>21.300993132999999</v>
      </c>
      <c r="AD131" s="106">
        <v>20.843328500999998</v>
      </c>
      <c r="AE131" s="106">
        <v>21.768706874999999</v>
      </c>
      <c r="AF131" s="106">
        <v>4.23940524E-2</v>
      </c>
      <c r="AG131" s="107">
        <v>20.452085232000002</v>
      </c>
      <c r="AH131" s="106">
        <v>20.120284992999999</v>
      </c>
      <c r="AI131" s="106">
        <v>20.789357133999999</v>
      </c>
      <c r="AJ131" s="106">
        <v>1.0227466558</v>
      </c>
      <c r="AK131" s="106">
        <v>1.0007723296</v>
      </c>
      <c r="AL131" s="106">
        <v>1.0452034804000001</v>
      </c>
      <c r="AM131" s="106">
        <v>0.32649047450000002</v>
      </c>
      <c r="AN131" s="106">
        <v>0.98627425690000003</v>
      </c>
      <c r="AO131" s="106">
        <v>0.95941849239999999</v>
      </c>
      <c r="AP131" s="106">
        <v>1.0138817601000001</v>
      </c>
      <c r="AQ131" s="106">
        <v>0.1153757621</v>
      </c>
      <c r="AR131" s="106">
        <v>1.0235059216</v>
      </c>
      <c r="AS131" s="106">
        <v>0.99432779019999995</v>
      </c>
      <c r="AT131" s="106">
        <v>1.0535402730000001</v>
      </c>
      <c r="AU131" s="104">
        <v>1</v>
      </c>
      <c r="AV131" s="104" t="s">
        <v>28</v>
      </c>
      <c r="AW131" s="104" t="s">
        <v>28</v>
      </c>
      <c r="AX131" s="104" t="s">
        <v>28</v>
      </c>
      <c r="AY131" s="104" t="s">
        <v>28</v>
      </c>
      <c r="AZ131" s="104" t="s">
        <v>28</v>
      </c>
      <c r="BA131" s="104" t="s">
        <v>28</v>
      </c>
      <c r="BB131" s="104" t="s">
        <v>28</v>
      </c>
      <c r="BC131" s="110">
        <v>-1</v>
      </c>
      <c r="BD131" s="111">
        <v>11350</v>
      </c>
      <c r="BE131" s="111">
        <v>12949</v>
      </c>
      <c r="BF131" s="111">
        <v>14359</v>
      </c>
      <c r="BQ131" s="52"/>
    </row>
    <row r="132" spans="1:104" x14ac:dyDescent="0.3">
      <c r="A132" s="10"/>
      <c r="B132" t="s">
        <v>56</v>
      </c>
      <c r="C132" s="104">
        <v>9682</v>
      </c>
      <c r="D132" s="118">
        <v>47967</v>
      </c>
      <c r="E132" s="116">
        <v>20.612898462</v>
      </c>
      <c r="F132" s="106">
        <v>20.112544731</v>
      </c>
      <c r="G132" s="106">
        <v>21.125699839999999</v>
      </c>
      <c r="H132" s="106">
        <v>4.1439676999999998E-6</v>
      </c>
      <c r="I132" s="107">
        <v>20.184710322000001</v>
      </c>
      <c r="J132" s="106">
        <v>19.786630726999999</v>
      </c>
      <c r="K132" s="106">
        <v>20.590798725999999</v>
      </c>
      <c r="L132" s="106">
        <v>0.94391085529999996</v>
      </c>
      <c r="M132" s="106">
        <v>0.9209985356</v>
      </c>
      <c r="N132" s="106">
        <v>0.96739318050000001</v>
      </c>
      <c r="O132" s="118">
        <v>9726</v>
      </c>
      <c r="P132" s="118">
        <v>50788</v>
      </c>
      <c r="Q132" s="116">
        <v>19.591006439000001</v>
      </c>
      <c r="R132" s="106">
        <v>19.11700287</v>
      </c>
      <c r="S132" s="106">
        <v>20.076762863999999</v>
      </c>
      <c r="T132" s="106">
        <v>1.602538E-16</v>
      </c>
      <c r="U132" s="107">
        <v>19.150192959000002</v>
      </c>
      <c r="V132" s="106">
        <v>18.773362744</v>
      </c>
      <c r="W132" s="106">
        <v>19.534587136999999</v>
      </c>
      <c r="X132" s="106">
        <v>0.90205683979999995</v>
      </c>
      <c r="Y132" s="106">
        <v>0.88023161289999996</v>
      </c>
      <c r="Z132" s="106">
        <v>0.92442322040000002</v>
      </c>
      <c r="AA132" s="118">
        <v>10214</v>
      </c>
      <c r="AB132" s="118">
        <v>52296</v>
      </c>
      <c r="AC132" s="116">
        <v>19.502494407</v>
      </c>
      <c r="AD132" s="106">
        <v>19.038084993999998</v>
      </c>
      <c r="AE132" s="106">
        <v>19.978232487</v>
      </c>
      <c r="AF132" s="106">
        <v>9.0657366999999997E-8</v>
      </c>
      <c r="AG132" s="107">
        <v>19.531130487999999</v>
      </c>
      <c r="AH132" s="106">
        <v>19.156007943999999</v>
      </c>
      <c r="AI132" s="106">
        <v>19.913598870000001</v>
      </c>
      <c r="AJ132" s="106">
        <v>0.93639347289999997</v>
      </c>
      <c r="AK132" s="106">
        <v>0.91409530250000004</v>
      </c>
      <c r="AL132" s="106">
        <v>0.95923557820000005</v>
      </c>
      <c r="AM132" s="106">
        <v>0.77550184749999995</v>
      </c>
      <c r="AN132" s="106">
        <v>0.99548200689999999</v>
      </c>
      <c r="AO132" s="106">
        <v>0.96497904960000003</v>
      </c>
      <c r="AP132" s="106">
        <v>1.0269491618</v>
      </c>
      <c r="AQ132" s="106">
        <v>1.5259087000000001E-3</v>
      </c>
      <c r="AR132" s="106">
        <v>0.95042463219999995</v>
      </c>
      <c r="AS132" s="106">
        <v>0.92100771400000003</v>
      </c>
      <c r="AT132" s="106">
        <v>0.98078112449999999</v>
      </c>
      <c r="AU132" s="104">
        <v>1</v>
      </c>
      <c r="AV132" s="104">
        <v>2</v>
      </c>
      <c r="AW132" s="104">
        <v>3</v>
      </c>
      <c r="AX132" s="104" t="s">
        <v>227</v>
      </c>
      <c r="AY132" s="104" t="s">
        <v>28</v>
      </c>
      <c r="AZ132" s="104" t="s">
        <v>28</v>
      </c>
      <c r="BA132" s="104" t="s">
        <v>28</v>
      </c>
      <c r="BB132" s="104" t="s">
        <v>28</v>
      </c>
      <c r="BC132" s="110" t="s">
        <v>229</v>
      </c>
      <c r="BD132" s="111">
        <v>9682</v>
      </c>
      <c r="BE132" s="111">
        <v>9726</v>
      </c>
      <c r="BF132" s="111">
        <v>10214</v>
      </c>
      <c r="BQ132" s="52"/>
      <c r="CC132" s="4"/>
    </row>
    <row r="133" spans="1:104" x14ac:dyDescent="0.3">
      <c r="A133" s="10"/>
      <c r="B133" t="s">
        <v>57</v>
      </c>
      <c r="C133" s="104">
        <v>16590</v>
      </c>
      <c r="D133" s="118">
        <v>76964</v>
      </c>
      <c r="E133" s="116">
        <v>21.572949942000001</v>
      </c>
      <c r="F133" s="106">
        <v>21.124712825</v>
      </c>
      <c r="G133" s="106">
        <v>22.030698029</v>
      </c>
      <c r="H133" s="106">
        <v>0.25476087790000002</v>
      </c>
      <c r="I133" s="107">
        <v>21.555532457000002</v>
      </c>
      <c r="J133" s="106">
        <v>21.230008057999999</v>
      </c>
      <c r="K133" s="106">
        <v>21.886048193000001</v>
      </c>
      <c r="L133" s="106">
        <v>0.98787376589999998</v>
      </c>
      <c r="M133" s="106">
        <v>0.96734798290000001</v>
      </c>
      <c r="N133" s="106">
        <v>1.0088350774999999</v>
      </c>
      <c r="O133" s="118">
        <v>17993</v>
      </c>
      <c r="P133" s="118">
        <v>81032</v>
      </c>
      <c r="Q133" s="116">
        <v>21.916479988999999</v>
      </c>
      <c r="R133" s="106">
        <v>21.471840396000001</v>
      </c>
      <c r="S133" s="106">
        <v>22.370327193000001</v>
      </c>
      <c r="T133" s="106">
        <v>0.38469802559999999</v>
      </c>
      <c r="U133" s="107">
        <v>22.204807977000002</v>
      </c>
      <c r="V133" s="106">
        <v>21.882720137</v>
      </c>
      <c r="W133" s="106">
        <v>22.53163657</v>
      </c>
      <c r="X133" s="106">
        <v>1.0091319576</v>
      </c>
      <c r="Y133" s="106">
        <v>0.98865877840000005</v>
      </c>
      <c r="Z133" s="106">
        <v>1.0300290961</v>
      </c>
      <c r="AA133" s="118">
        <v>19045</v>
      </c>
      <c r="AB133" s="118">
        <v>85285</v>
      </c>
      <c r="AC133" s="116">
        <v>21.682315001999999</v>
      </c>
      <c r="AD133" s="106">
        <v>21.249142388999999</v>
      </c>
      <c r="AE133" s="106">
        <v>22.12431802</v>
      </c>
      <c r="AF133" s="106">
        <v>9.3173900000000006E-5</v>
      </c>
      <c r="AG133" s="107">
        <v>22.331007797000002</v>
      </c>
      <c r="AH133" s="106">
        <v>22.016098419999999</v>
      </c>
      <c r="AI133" s="106">
        <v>22.650421511000001</v>
      </c>
      <c r="AJ133" s="106">
        <v>1.0410554579</v>
      </c>
      <c r="AK133" s="106">
        <v>1.0202570923000001</v>
      </c>
      <c r="AL133" s="106">
        <v>1.0622778067</v>
      </c>
      <c r="AM133" s="106">
        <v>0.39596202850000001</v>
      </c>
      <c r="AN133" s="106">
        <v>0.989315575</v>
      </c>
      <c r="AO133" s="106">
        <v>0.96507982640000001</v>
      </c>
      <c r="AP133" s="106">
        <v>1.0141599484999999</v>
      </c>
      <c r="AQ133" s="106">
        <v>0.22297374440000001</v>
      </c>
      <c r="AR133" s="106">
        <v>1.0159241108999999</v>
      </c>
      <c r="AS133" s="106">
        <v>0.99043577380000003</v>
      </c>
      <c r="AT133" s="106">
        <v>1.0420683767000001</v>
      </c>
      <c r="AU133" s="104" t="s">
        <v>28</v>
      </c>
      <c r="AV133" s="104" t="s">
        <v>28</v>
      </c>
      <c r="AW133" s="104">
        <v>3</v>
      </c>
      <c r="AX133" s="104" t="s">
        <v>28</v>
      </c>
      <c r="AY133" s="104" t="s">
        <v>28</v>
      </c>
      <c r="AZ133" s="104" t="s">
        <v>28</v>
      </c>
      <c r="BA133" s="104" t="s">
        <v>28</v>
      </c>
      <c r="BB133" s="104" t="s">
        <v>28</v>
      </c>
      <c r="BC133" s="110">
        <v>-3</v>
      </c>
      <c r="BD133" s="111">
        <v>16590</v>
      </c>
      <c r="BE133" s="111">
        <v>17993</v>
      </c>
      <c r="BF133" s="111">
        <v>19045</v>
      </c>
    </row>
    <row r="134" spans="1:104" x14ac:dyDescent="0.3">
      <c r="A134" s="10"/>
      <c r="B134" t="s">
        <v>60</v>
      </c>
      <c r="C134" s="104">
        <v>4802</v>
      </c>
      <c r="D134" s="118">
        <v>25966</v>
      </c>
      <c r="E134" s="116">
        <v>20.739761324</v>
      </c>
      <c r="F134" s="106">
        <v>20.088421378</v>
      </c>
      <c r="G134" s="106">
        <v>21.412220087000001</v>
      </c>
      <c r="H134" s="106">
        <v>1.53122E-3</v>
      </c>
      <c r="I134" s="107">
        <v>18.493414465000001</v>
      </c>
      <c r="J134" s="106">
        <v>17.977679170999998</v>
      </c>
      <c r="K134" s="106">
        <v>19.023944933999999</v>
      </c>
      <c r="L134" s="106">
        <v>0.94972019029999999</v>
      </c>
      <c r="M134" s="106">
        <v>0.91989387320000005</v>
      </c>
      <c r="N134" s="106">
        <v>0.9805135854</v>
      </c>
      <c r="O134" s="118">
        <v>5564</v>
      </c>
      <c r="P134" s="118">
        <v>28273</v>
      </c>
      <c r="Q134" s="116">
        <v>21.851769421</v>
      </c>
      <c r="R134" s="106">
        <v>21.204501136000001</v>
      </c>
      <c r="S134" s="106">
        <v>22.518795597</v>
      </c>
      <c r="T134" s="106">
        <v>0.68929950039999999</v>
      </c>
      <c r="U134" s="107">
        <v>19.67955293</v>
      </c>
      <c r="V134" s="106">
        <v>19.169193019000001</v>
      </c>
      <c r="W134" s="106">
        <v>20.203500644999998</v>
      </c>
      <c r="X134" s="106">
        <v>1.0061523960000001</v>
      </c>
      <c r="Y134" s="106">
        <v>0.97634929299999995</v>
      </c>
      <c r="Z134" s="106">
        <v>1.03686524</v>
      </c>
      <c r="AA134" s="118">
        <v>5911</v>
      </c>
      <c r="AB134" s="118">
        <v>29796</v>
      </c>
      <c r="AC134" s="116">
        <v>21.514723159999999</v>
      </c>
      <c r="AD134" s="106">
        <v>20.892838623999999</v>
      </c>
      <c r="AE134" s="106">
        <v>22.155118364</v>
      </c>
      <c r="AF134" s="106">
        <v>3.0000002200000001E-2</v>
      </c>
      <c r="AG134" s="107">
        <v>19.838233320000001</v>
      </c>
      <c r="AH134" s="106">
        <v>19.338892956999999</v>
      </c>
      <c r="AI134" s="106">
        <v>20.350466913000002</v>
      </c>
      <c r="AJ134" s="106">
        <v>1.0330086971000001</v>
      </c>
      <c r="AK134" s="106">
        <v>1.0031495104000001</v>
      </c>
      <c r="AL134" s="106">
        <v>1.0637566556</v>
      </c>
      <c r="AM134" s="106">
        <v>0.4390771389</v>
      </c>
      <c r="AN134" s="106">
        <v>0.98457579090000003</v>
      </c>
      <c r="AO134" s="106">
        <v>0.94656149060000006</v>
      </c>
      <c r="AP134" s="106">
        <v>1.0241167611999999</v>
      </c>
      <c r="AQ134" s="106">
        <v>1.3165888800000001E-2</v>
      </c>
      <c r="AR134" s="106">
        <v>1.0536172079999999</v>
      </c>
      <c r="AS134" s="106">
        <v>1.0109996167999999</v>
      </c>
      <c r="AT134" s="106">
        <v>1.0980312974999999</v>
      </c>
      <c r="AU134" s="104">
        <v>1</v>
      </c>
      <c r="AV134" s="104" t="s">
        <v>28</v>
      </c>
      <c r="AW134" s="104" t="s">
        <v>28</v>
      </c>
      <c r="AX134" s="104" t="s">
        <v>227</v>
      </c>
      <c r="AY134" s="104" t="s">
        <v>28</v>
      </c>
      <c r="AZ134" s="104" t="s">
        <v>28</v>
      </c>
      <c r="BA134" s="104" t="s">
        <v>28</v>
      </c>
      <c r="BB134" s="104" t="s">
        <v>28</v>
      </c>
      <c r="BC134" s="110" t="s">
        <v>434</v>
      </c>
      <c r="BD134" s="111">
        <v>4802</v>
      </c>
      <c r="BE134" s="111">
        <v>5564</v>
      </c>
      <c r="BF134" s="111">
        <v>5911</v>
      </c>
    </row>
    <row r="135" spans="1:104" x14ac:dyDescent="0.3">
      <c r="A135" s="10"/>
      <c r="B135" t="s">
        <v>58</v>
      </c>
      <c r="C135" s="104">
        <v>11020</v>
      </c>
      <c r="D135" s="118">
        <v>48361</v>
      </c>
      <c r="E135" s="116">
        <v>21.827125258999999</v>
      </c>
      <c r="F135" s="106">
        <v>21.317128270000001</v>
      </c>
      <c r="G135" s="106">
        <v>22.349323558999998</v>
      </c>
      <c r="H135" s="106">
        <v>0.96779014480000003</v>
      </c>
      <c r="I135" s="107">
        <v>22.786956432</v>
      </c>
      <c r="J135" s="106">
        <v>22.365458290999999</v>
      </c>
      <c r="K135" s="106">
        <v>23.216398103</v>
      </c>
      <c r="L135" s="106">
        <v>0.99951302379999996</v>
      </c>
      <c r="M135" s="106">
        <v>0.97615911779999998</v>
      </c>
      <c r="N135" s="106">
        <v>1.0234256553000001</v>
      </c>
      <c r="O135" s="118">
        <v>11336</v>
      </c>
      <c r="P135" s="118">
        <v>49938</v>
      </c>
      <c r="Q135" s="116">
        <v>21.643595740999999</v>
      </c>
      <c r="R135" s="106">
        <v>21.143135524000002</v>
      </c>
      <c r="S135" s="106">
        <v>22.155901903</v>
      </c>
      <c r="T135" s="106">
        <v>0.77327267850000003</v>
      </c>
      <c r="U135" s="107">
        <v>22.700148184</v>
      </c>
      <c r="V135" s="106">
        <v>22.286095461999999</v>
      </c>
      <c r="W135" s="106">
        <v>23.121893579000002</v>
      </c>
      <c r="X135" s="106">
        <v>0.99656715640000004</v>
      </c>
      <c r="Y135" s="106">
        <v>0.97352374799999997</v>
      </c>
      <c r="Z135" s="106">
        <v>1.0201560046</v>
      </c>
      <c r="AA135" s="118">
        <v>11635</v>
      </c>
      <c r="AB135" s="118">
        <v>53240</v>
      </c>
      <c r="AC135" s="116">
        <v>20.87648102</v>
      </c>
      <c r="AD135" s="106">
        <v>20.398311035999999</v>
      </c>
      <c r="AE135" s="106">
        <v>21.365860094999999</v>
      </c>
      <c r="AF135" s="106">
        <v>0.841686771</v>
      </c>
      <c r="AG135" s="107">
        <v>21.853869271000001</v>
      </c>
      <c r="AH135" s="106">
        <v>21.460361280000001</v>
      </c>
      <c r="AI135" s="106">
        <v>22.254592822999999</v>
      </c>
      <c r="AJ135" s="106">
        <v>1.0023641158000001</v>
      </c>
      <c r="AK135" s="106">
        <v>0.97940524490000003</v>
      </c>
      <c r="AL135" s="106">
        <v>1.0258611805</v>
      </c>
      <c r="AM135" s="106">
        <v>1.6591154399999999E-2</v>
      </c>
      <c r="AN135" s="106">
        <v>0.96455696499999999</v>
      </c>
      <c r="AO135" s="106">
        <v>0.93649605619999998</v>
      </c>
      <c r="AP135" s="106">
        <v>0.99345868309999996</v>
      </c>
      <c r="AQ135" s="106">
        <v>0.57924602290000005</v>
      </c>
      <c r="AR135" s="106">
        <v>0.99159167709999996</v>
      </c>
      <c r="AS135" s="106">
        <v>0.96243307560000002</v>
      </c>
      <c r="AT135" s="106">
        <v>1.0216336896</v>
      </c>
      <c r="AU135" s="104" t="s">
        <v>28</v>
      </c>
      <c r="AV135" s="104" t="s">
        <v>28</v>
      </c>
      <c r="AW135" s="104" t="s">
        <v>28</v>
      </c>
      <c r="AX135" s="104" t="s">
        <v>28</v>
      </c>
      <c r="AY135" s="104" t="s">
        <v>228</v>
      </c>
      <c r="AZ135" s="104" t="s">
        <v>28</v>
      </c>
      <c r="BA135" s="104" t="s">
        <v>28</v>
      </c>
      <c r="BB135" s="104" t="s">
        <v>28</v>
      </c>
      <c r="BC135" s="110" t="s">
        <v>430</v>
      </c>
      <c r="BD135" s="111">
        <v>11020</v>
      </c>
      <c r="BE135" s="111">
        <v>11336</v>
      </c>
      <c r="BF135" s="111">
        <v>11635</v>
      </c>
    </row>
    <row r="136" spans="1:104" x14ac:dyDescent="0.3">
      <c r="A136" s="10"/>
      <c r="B136" t="s">
        <v>61</v>
      </c>
      <c r="C136" s="104">
        <v>11975</v>
      </c>
      <c r="D136" s="118">
        <v>59173</v>
      </c>
      <c r="E136" s="116">
        <v>23.059757459</v>
      </c>
      <c r="F136" s="106">
        <v>22.535332138000001</v>
      </c>
      <c r="G136" s="106">
        <v>23.596386811999999</v>
      </c>
      <c r="H136" s="106">
        <v>3.5020154000000001E-6</v>
      </c>
      <c r="I136" s="107">
        <v>20.237270377000002</v>
      </c>
      <c r="J136" s="106">
        <v>19.878035222000001</v>
      </c>
      <c r="K136" s="106">
        <v>20.602997616</v>
      </c>
      <c r="L136" s="106">
        <v>1.055958017</v>
      </c>
      <c r="M136" s="106">
        <v>1.0319434053000001</v>
      </c>
      <c r="N136" s="106">
        <v>1.0805314788</v>
      </c>
      <c r="O136" s="118">
        <v>12560</v>
      </c>
      <c r="P136" s="118">
        <v>60980</v>
      </c>
      <c r="Q136" s="116">
        <v>23.196285813999999</v>
      </c>
      <c r="R136" s="106">
        <v>22.677010190000001</v>
      </c>
      <c r="S136" s="106">
        <v>23.727452210999999</v>
      </c>
      <c r="T136" s="106">
        <v>1.1979158E-8</v>
      </c>
      <c r="U136" s="107">
        <v>20.596917022</v>
      </c>
      <c r="V136" s="106">
        <v>20.239838738</v>
      </c>
      <c r="W136" s="106">
        <v>20.960295005999999</v>
      </c>
      <c r="X136" s="106">
        <v>1.0680598949</v>
      </c>
      <c r="Y136" s="106">
        <v>1.0441501417000001</v>
      </c>
      <c r="Z136" s="106">
        <v>1.0925171520000001</v>
      </c>
      <c r="AA136" s="118">
        <v>11531</v>
      </c>
      <c r="AB136" s="118">
        <v>58880</v>
      </c>
      <c r="AC136" s="116">
        <v>21.341004388999998</v>
      </c>
      <c r="AD136" s="106">
        <v>20.851001501999999</v>
      </c>
      <c r="AE136" s="106">
        <v>21.842522446</v>
      </c>
      <c r="AF136" s="106">
        <v>3.9766827099999999E-2</v>
      </c>
      <c r="AG136" s="107">
        <v>19.583899457000001</v>
      </c>
      <c r="AH136" s="106">
        <v>19.229693063999999</v>
      </c>
      <c r="AI136" s="106">
        <v>19.944630246999999</v>
      </c>
      <c r="AJ136" s="106">
        <v>1.0246677577000001</v>
      </c>
      <c r="AK136" s="106">
        <v>1.0011407414</v>
      </c>
      <c r="AL136" s="106">
        <v>1.0487476639</v>
      </c>
      <c r="AM136" s="106">
        <v>1.6737421999999998E-8</v>
      </c>
      <c r="AN136" s="106">
        <v>0.92001816839999995</v>
      </c>
      <c r="AO136" s="106">
        <v>0.89376085910000003</v>
      </c>
      <c r="AP136" s="106">
        <v>0.94704687679999999</v>
      </c>
      <c r="AQ136" s="106">
        <v>0.68700832749999996</v>
      </c>
      <c r="AR136" s="106">
        <v>1.0059206328000001</v>
      </c>
      <c r="AS136" s="106">
        <v>0.97744588580000002</v>
      </c>
      <c r="AT136" s="106">
        <v>1.0352249</v>
      </c>
      <c r="AU136" s="104">
        <v>1</v>
      </c>
      <c r="AV136" s="104">
        <v>2</v>
      </c>
      <c r="AW136" s="104" t="s">
        <v>28</v>
      </c>
      <c r="AX136" s="104" t="s">
        <v>28</v>
      </c>
      <c r="AY136" s="104" t="s">
        <v>228</v>
      </c>
      <c r="AZ136" s="104" t="s">
        <v>28</v>
      </c>
      <c r="BA136" s="104" t="s">
        <v>28</v>
      </c>
      <c r="BB136" s="104" t="s">
        <v>28</v>
      </c>
      <c r="BC136" s="110" t="s">
        <v>428</v>
      </c>
      <c r="BD136" s="111">
        <v>11975</v>
      </c>
      <c r="BE136" s="111">
        <v>12560</v>
      </c>
      <c r="BF136" s="111">
        <v>11531</v>
      </c>
    </row>
    <row r="137" spans="1:104" x14ac:dyDescent="0.3">
      <c r="A137" s="10"/>
      <c r="B137" t="s">
        <v>62</v>
      </c>
      <c r="C137" s="104">
        <v>8178</v>
      </c>
      <c r="D137" s="118">
        <v>33841</v>
      </c>
      <c r="E137" s="116">
        <v>27.148173629999999</v>
      </c>
      <c r="F137" s="106">
        <v>26.44858052</v>
      </c>
      <c r="G137" s="106">
        <v>27.866271723000001</v>
      </c>
      <c r="H137" s="106">
        <v>5.0271369999999999E-60</v>
      </c>
      <c r="I137" s="107">
        <v>24.165952543</v>
      </c>
      <c r="J137" s="106">
        <v>23.647832176000001</v>
      </c>
      <c r="K137" s="106">
        <v>24.695424847000002</v>
      </c>
      <c r="L137" s="106">
        <v>1.2431757638000001</v>
      </c>
      <c r="M137" s="106">
        <v>1.2111398260999999</v>
      </c>
      <c r="N137" s="106">
        <v>1.2760590862000001</v>
      </c>
      <c r="O137" s="118">
        <v>8725</v>
      </c>
      <c r="P137" s="118">
        <v>35912</v>
      </c>
      <c r="Q137" s="116">
        <v>27.126880003</v>
      </c>
      <c r="R137" s="106">
        <v>26.442976180999999</v>
      </c>
      <c r="S137" s="106">
        <v>27.828471865000001</v>
      </c>
      <c r="T137" s="106">
        <v>2.5226970000000001E-65</v>
      </c>
      <c r="U137" s="107">
        <v>24.295500110999999</v>
      </c>
      <c r="V137" s="106">
        <v>23.791021443999998</v>
      </c>
      <c r="W137" s="106">
        <v>24.810676038</v>
      </c>
      <c r="X137" s="106">
        <v>1.249041887</v>
      </c>
      <c r="Y137" s="106">
        <v>1.2175519212999999</v>
      </c>
      <c r="Z137" s="106">
        <v>1.2813462885</v>
      </c>
      <c r="AA137" s="118">
        <v>8224</v>
      </c>
      <c r="AB137" s="118">
        <v>35526</v>
      </c>
      <c r="AC137" s="116">
        <v>25.057937513999999</v>
      </c>
      <c r="AD137" s="106">
        <v>24.413230653999999</v>
      </c>
      <c r="AE137" s="106">
        <v>25.719669851999999</v>
      </c>
      <c r="AF137" s="106">
        <v>5.8623580000000004E-44</v>
      </c>
      <c r="AG137" s="107">
        <v>23.149242808</v>
      </c>
      <c r="AH137" s="106">
        <v>22.654295835999999</v>
      </c>
      <c r="AI137" s="106">
        <v>23.655003292</v>
      </c>
      <c r="AJ137" s="106">
        <v>1.2031327194000001</v>
      </c>
      <c r="AK137" s="106">
        <v>1.1721777409</v>
      </c>
      <c r="AL137" s="106">
        <v>1.2349051599</v>
      </c>
      <c r="AM137" s="106">
        <v>3.2858527000000001E-6</v>
      </c>
      <c r="AN137" s="106">
        <v>0.92373090869999996</v>
      </c>
      <c r="AO137" s="106">
        <v>0.89336617330000001</v>
      </c>
      <c r="AP137" s="106">
        <v>0.95512771480000003</v>
      </c>
      <c r="AQ137" s="106">
        <v>0.96329254109999995</v>
      </c>
      <c r="AR137" s="106">
        <v>0.99921565160000003</v>
      </c>
      <c r="AS137" s="106">
        <v>0.96637716740000001</v>
      </c>
      <c r="AT137" s="106">
        <v>1.0331700210000001</v>
      </c>
      <c r="AU137" s="104">
        <v>1</v>
      </c>
      <c r="AV137" s="104">
        <v>2</v>
      </c>
      <c r="AW137" s="104">
        <v>3</v>
      </c>
      <c r="AX137" s="104" t="s">
        <v>28</v>
      </c>
      <c r="AY137" s="104" t="s">
        <v>228</v>
      </c>
      <c r="AZ137" s="104" t="s">
        <v>28</v>
      </c>
      <c r="BA137" s="104" t="s">
        <v>28</v>
      </c>
      <c r="BB137" s="104" t="s">
        <v>28</v>
      </c>
      <c r="BC137" s="110" t="s">
        <v>233</v>
      </c>
      <c r="BD137" s="111">
        <v>8178</v>
      </c>
      <c r="BE137" s="111">
        <v>8725</v>
      </c>
      <c r="BF137" s="111">
        <v>8224</v>
      </c>
      <c r="CO137" s="4"/>
    </row>
    <row r="138" spans="1:104" x14ac:dyDescent="0.3">
      <c r="A138" s="10"/>
      <c r="B138" t="s">
        <v>168</v>
      </c>
      <c r="C138" s="104">
        <v>118404</v>
      </c>
      <c r="D138" s="118">
        <v>569840</v>
      </c>
      <c r="E138" s="116">
        <v>21.592615895000002</v>
      </c>
      <c r="F138" s="106">
        <v>21.326086971999999</v>
      </c>
      <c r="G138" s="106">
        <v>21.862475839999998</v>
      </c>
      <c r="H138" s="106">
        <v>7.4836881100000002E-2</v>
      </c>
      <c r="I138" s="107">
        <v>20.77846413</v>
      </c>
      <c r="J138" s="106">
        <v>20.660447808000001</v>
      </c>
      <c r="K138" s="106">
        <v>20.897154583999999</v>
      </c>
      <c r="L138" s="106">
        <v>0.98877431400000004</v>
      </c>
      <c r="M138" s="106">
        <v>0.97656935680000001</v>
      </c>
      <c r="N138" s="106">
        <v>1.0011318062000001</v>
      </c>
      <c r="O138" s="118">
        <v>128978</v>
      </c>
      <c r="P138" s="118">
        <v>616642</v>
      </c>
      <c r="Q138" s="116">
        <v>21.738110617</v>
      </c>
      <c r="R138" s="106">
        <v>21.474818394</v>
      </c>
      <c r="S138" s="106">
        <v>22.004630937000002</v>
      </c>
      <c r="T138" s="106">
        <v>0.8825411272</v>
      </c>
      <c r="U138" s="107">
        <v>20.916187999000002</v>
      </c>
      <c r="V138" s="106">
        <v>20.802349732</v>
      </c>
      <c r="W138" s="106">
        <v>21.030649231999998</v>
      </c>
      <c r="X138" s="106">
        <v>1.0009190404999999</v>
      </c>
      <c r="Y138" s="106">
        <v>0.98879589859999995</v>
      </c>
      <c r="Z138" s="106">
        <v>1.0131908183</v>
      </c>
      <c r="AA138" s="118">
        <v>134777</v>
      </c>
      <c r="AB138" s="118">
        <v>651168</v>
      </c>
      <c r="AC138" s="116">
        <v>21.009702946000001</v>
      </c>
      <c r="AD138" s="106">
        <v>20.757053385999999</v>
      </c>
      <c r="AE138" s="106">
        <v>21.265427691999999</v>
      </c>
      <c r="AF138" s="106">
        <v>0.1576335838</v>
      </c>
      <c r="AG138" s="107">
        <v>20.697730846999999</v>
      </c>
      <c r="AH138" s="106">
        <v>20.587525122999999</v>
      </c>
      <c r="AI138" s="106">
        <v>20.808526506</v>
      </c>
      <c r="AJ138" s="106">
        <v>1.0087606382000001</v>
      </c>
      <c r="AK138" s="106">
        <v>0.99662991310000004</v>
      </c>
      <c r="AL138" s="106">
        <v>1.0210390155</v>
      </c>
      <c r="AM138" s="106">
        <v>6.7886701000000003E-9</v>
      </c>
      <c r="AN138" s="106">
        <v>1.0277449401000001</v>
      </c>
      <c r="AO138" s="106">
        <v>1.0182777881</v>
      </c>
      <c r="AP138" s="106">
        <v>1.0373001101999999</v>
      </c>
      <c r="AQ138" s="106">
        <v>0.15796707870000001</v>
      </c>
      <c r="AR138" s="106">
        <v>1.0067381702</v>
      </c>
      <c r="AS138" s="106">
        <v>0.9973968554</v>
      </c>
      <c r="AT138" s="106">
        <v>1.0161669729</v>
      </c>
      <c r="AU138" s="104" t="s">
        <v>28</v>
      </c>
      <c r="AV138" s="104" t="s">
        <v>28</v>
      </c>
      <c r="AW138" s="104" t="s">
        <v>28</v>
      </c>
      <c r="AX138" s="104" t="s">
        <v>28</v>
      </c>
      <c r="AY138" s="104" t="s">
        <v>228</v>
      </c>
      <c r="AZ138" s="104" t="s">
        <v>28</v>
      </c>
      <c r="BA138" s="104" t="s">
        <v>28</v>
      </c>
      <c r="BB138" s="104" t="s">
        <v>28</v>
      </c>
      <c r="BC138" s="110" t="s">
        <v>430</v>
      </c>
      <c r="BD138" s="111">
        <v>118404</v>
      </c>
      <c r="BE138" s="111">
        <v>128978</v>
      </c>
      <c r="BF138" s="111">
        <v>134777</v>
      </c>
      <c r="BQ138" s="52"/>
      <c r="CZ138" s="4"/>
    </row>
    <row r="139" spans="1:104" s="3" customFormat="1" x14ac:dyDescent="0.3">
      <c r="A139" s="10" t="s">
        <v>236</v>
      </c>
      <c r="B139" s="3" t="s">
        <v>128</v>
      </c>
      <c r="C139" s="114">
        <v>747</v>
      </c>
      <c r="D139" s="117">
        <v>3040</v>
      </c>
      <c r="E139" s="113">
        <v>20.756536209</v>
      </c>
      <c r="F139" s="112">
        <v>19.134993605999998</v>
      </c>
      <c r="G139" s="112">
        <v>22.515491995000001</v>
      </c>
      <c r="H139" s="112">
        <v>0.14020758229999999</v>
      </c>
      <c r="I139" s="115">
        <v>24.572368421</v>
      </c>
      <c r="J139" s="112">
        <v>22.871949442999998</v>
      </c>
      <c r="K139" s="112">
        <v>26.399205337000001</v>
      </c>
      <c r="L139" s="112">
        <v>0.94061985150000005</v>
      </c>
      <c r="M139" s="112">
        <v>0.86713672559999999</v>
      </c>
      <c r="N139" s="112">
        <v>1.0203301034000001</v>
      </c>
      <c r="O139" s="117">
        <v>755</v>
      </c>
      <c r="P139" s="117">
        <v>3282</v>
      </c>
      <c r="Q139" s="113">
        <v>19.782320545000001</v>
      </c>
      <c r="R139" s="112">
        <v>18.242679139</v>
      </c>
      <c r="S139" s="112">
        <v>21.451904250999998</v>
      </c>
      <c r="T139" s="112">
        <v>1.74000786E-2</v>
      </c>
      <c r="U139" s="115">
        <v>23.004265692000001</v>
      </c>
      <c r="V139" s="112">
        <v>21.420518495</v>
      </c>
      <c r="W139" s="112">
        <v>24.705108802000002</v>
      </c>
      <c r="X139" s="112">
        <v>0.90636582740000005</v>
      </c>
      <c r="Y139" s="112">
        <v>0.83582413560000002</v>
      </c>
      <c r="Z139" s="112">
        <v>0.98286108039999998</v>
      </c>
      <c r="AA139" s="117">
        <v>780</v>
      </c>
      <c r="AB139" s="117">
        <v>3524</v>
      </c>
      <c r="AC139" s="113">
        <v>19.307534410999999</v>
      </c>
      <c r="AD139" s="112">
        <v>17.820077931</v>
      </c>
      <c r="AE139" s="112">
        <v>20.919150098999999</v>
      </c>
      <c r="AF139" s="112">
        <v>6.39802176E-2</v>
      </c>
      <c r="AG139" s="115">
        <v>22.133938705999999</v>
      </c>
      <c r="AH139" s="112">
        <v>20.633875160999999</v>
      </c>
      <c r="AI139" s="112">
        <v>23.743055475999999</v>
      </c>
      <c r="AJ139" s="112">
        <v>0.9270326565</v>
      </c>
      <c r="AK139" s="112">
        <v>0.85561386719999999</v>
      </c>
      <c r="AL139" s="112">
        <v>1.0044128305</v>
      </c>
      <c r="AM139" s="112">
        <v>0.66091939</v>
      </c>
      <c r="AN139" s="112">
        <v>0.97599947220000005</v>
      </c>
      <c r="AO139" s="112">
        <v>0.87560426619999998</v>
      </c>
      <c r="AP139" s="112">
        <v>1.0879058114</v>
      </c>
      <c r="AQ139" s="112">
        <v>0.38867894040000001</v>
      </c>
      <c r="AR139" s="112">
        <v>0.95306463210000003</v>
      </c>
      <c r="AS139" s="112">
        <v>0.85438353190000005</v>
      </c>
      <c r="AT139" s="112">
        <v>1.0631433765</v>
      </c>
      <c r="AU139" s="114" t="s">
        <v>28</v>
      </c>
      <c r="AV139" s="114" t="s">
        <v>28</v>
      </c>
      <c r="AW139" s="114" t="s">
        <v>28</v>
      </c>
      <c r="AX139" s="114" t="s">
        <v>28</v>
      </c>
      <c r="AY139" s="114" t="s">
        <v>28</v>
      </c>
      <c r="AZ139" s="114" t="s">
        <v>28</v>
      </c>
      <c r="BA139" s="114" t="s">
        <v>28</v>
      </c>
      <c r="BB139" s="114" t="s">
        <v>28</v>
      </c>
      <c r="BC139" s="108" t="s">
        <v>28</v>
      </c>
      <c r="BD139" s="109">
        <v>747</v>
      </c>
      <c r="BE139" s="109">
        <v>755</v>
      </c>
      <c r="BF139" s="109">
        <v>780</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V54" sqref="V54"/>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440</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456</v>
      </c>
      <c r="BN6" s="6"/>
      <c r="BO6" s="6"/>
      <c r="BP6" s="6"/>
      <c r="BQ6" s="6"/>
      <c r="BR6" s="12"/>
      <c r="BS6" s="12"/>
      <c r="BT6" s="12"/>
      <c r="BU6" s="12"/>
    </row>
    <row r="7" spans="1:77" x14ac:dyDescent="0.3">
      <c r="A7" s="9" t="s">
        <v>37</v>
      </c>
      <c r="B7" s="104" t="s">
        <v>1</v>
      </c>
      <c r="C7" s="104" t="s">
        <v>2</v>
      </c>
      <c r="D7" s="105" t="s">
        <v>3</v>
      </c>
      <c r="E7" s="106" t="s">
        <v>4</v>
      </c>
      <c r="F7" s="106" t="s">
        <v>5</v>
      </c>
      <c r="G7" s="106" t="s">
        <v>6</v>
      </c>
      <c r="H7" s="107" t="s">
        <v>7</v>
      </c>
      <c r="I7" s="106" t="s">
        <v>155</v>
      </c>
      <c r="J7" s="106" t="s">
        <v>156</v>
      </c>
      <c r="K7" s="106" t="s">
        <v>8</v>
      </c>
      <c r="L7" s="106" t="s">
        <v>9</v>
      </c>
      <c r="M7" s="106" t="s">
        <v>10</v>
      </c>
      <c r="N7" s="106" t="s">
        <v>246</v>
      </c>
      <c r="O7" s="104" t="s">
        <v>247</v>
      </c>
      <c r="P7" s="104" t="s">
        <v>248</v>
      </c>
      <c r="Q7" s="104" t="s">
        <v>249</v>
      </c>
      <c r="R7" s="104" t="s">
        <v>250</v>
      </c>
      <c r="S7" s="104" t="s">
        <v>11</v>
      </c>
      <c r="T7" s="104" t="s">
        <v>12</v>
      </c>
      <c r="U7" s="105" t="s">
        <v>13</v>
      </c>
      <c r="V7" s="104" t="s">
        <v>14</v>
      </c>
      <c r="W7" s="104" t="s">
        <v>15</v>
      </c>
      <c r="X7" s="104" t="s">
        <v>16</v>
      </c>
      <c r="Y7" s="107" t="s">
        <v>17</v>
      </c>
      <c r="Z7" s="104" t="s">
        <v>157</v>
      </c>
      <c r="AA7" s="104" t="s">
        <v>158</v>
      </c>
      <c r="AB7" s="104" t="s">
        <v>18</v>
      </c>
      <c r="AC7" s="104" t="s">
        <v>19</v>
      </c>
      <c r="AD7" s="104" t="s">
        <v>20</v>
      </c>
      <c r="AE7" s="104" t="s">
        <v>251</v>
      </c>
      <c r="AF7" s="104" t="s">
        <v>252</v>
      </c>
      <c r="AG7" s="104" t="s">
        <v>253</v>
      </c>
      <c r="AH7" s="104" t="s">
        <v>254</v>
      </c>
      <c r="AI7" s="104" t="s">
        <v>255</v>
      </c>
      <c r="AJ7" s="104" t="s">
        <v>207</v>
      </c>
      <c r="AK7" s="104" t="s">
        <v>208</v>
      </c>
      <c r="AL7" s="105" t="s">
        <v>209</v>
      </c>
      <c r="AM7" s="104" t="s">
        <v>210</v>
      </c>
      <c r="AN7" s="104" t="s">
        <v>211</v>
      </c>
      <c r="AO7" s="104" t="s">
        <v>212</v>
      </c>
      <c r="AP7" s="107" t="s">
        <v>213</v>
      </c>
      <c r="AQ7" s="104" t="s">
        <v>214</v>
      </c>
      <c r="AR7" s="104" t="s">
        <v>215</v>
      </c>
      <c r="AS7" s="104" t="s">
        <v>216</v>
      </c>
      <c r="AT7" s="104" t="s">
        <v>217</v>
      </c>
      <c r="AU7" s="104" t="s">
        <v>218</v>
      </c>
      <c r="AV7" s="104" t="s">
        <v>256</v>
      </c>
      <c r="AW7" s="104" t="s">
        <v>257</v>
      </c>
      <c r="AX7" s="104" t="s">
        <v>258</v>
      </c>
      <c r="AY7" s="104" t="s">
        <v>259</v>
      </c>
      <c r="AZ7" s="104" t="s">
        <v>260</v>
      </c>
      <c r="BA7" s="104" t="s">
        <v>261</v>
      </c>
      <c r="BB7" s="104" t="s">
        <v>219</v>
      </c>
      <c r="BC7" s="104" t="s">
        <v>220</v>
      </c>
      <c r="BD7" s="104" t="s">
        <v>221</v>
      </c>
      <c r="BE7" s="104" t="s">
        <v>222</v>
      </c>
      <c r="BF7" s="104" t="s">
        <v>262</v>
      </c>
      <c r="BG7" s="104" t="s">
        <v>21</v>
      </c>
      <c r="BH7" s="104" t="s">
        <v>22</v>
      </c>
      <c r="BI7" s="104" t="s">
        <v>23</v>
      </c>
      <c r="BJ7" s="104" t="s">
        <v>24</v>
      </c>
      <c r="BK7" s="104" t="s">
        <v>159</v>
      </c>
      <c r="BL7" s="104" t="s">
        <v>160</v>
      </c>
      <c r="BM7" s="104" t="s">
        <v>223</v>
      </c>
      <c r="BN7" s="104" t="s">
        <v>263</v>
      </c>
      <c r="BO7" s="104" t="s">
        <v>264</v>
      </c>
      <c r="BP7" s="104" t="s">
        <v>265</v>
      </c>
      <c r="BQ7" s="104" t="s">
        <v>161</v>
      </c>
      <c r="BR7" s="106" t="s">
        <v>224</v>
      </c>
      <c r="BS7" s="106" t="s">
        <v>25</v>
      </c>
      <c r="BT7" s="106" t="s">
        <v>26</v>
      </c>
      <c r="BU7" s="106" t="s">
        <v>225</v>
      </c>
      <c r="BV7" s="108" t="s">
        <v>27</v>
      </c>
      <c r="BW7" s="109" t="s">
        <v>131</v>
      </c>
      <c r="BX7" s="109" t="s">
        <v>132</v>
      </c>
      <c r="BY7" s="109" t="s">
        <v>226</v>
      </c>
    </row>
    <row r="8" spans="1:77" x14ac:dyDescent="0.3">
      <c r="A8" t="s">
        <v>38</v>
      </c>
      <c r="B8" s="104">
        <v>3289</v>
      </c>
      <c r="C8" s="104">
        <v>8868</v>
      </c>
      <c r="D8" s="105">
        <v>22.301120052000002</v>
      </c>
      <c r="E8" s="106">
        <v>21.130777602999999</v>
      </c>
      <c r="F8" s="106">
        <v>23.536282710999998</v>
      </c>
      <c r="G8" s="106">
        <v>0.71915762839999997</v>
      </c>
      <c r="H8" s="107">
        <v>37.088407758000002</v>
      </c>
      <c r="I8" s="106">
        <v>35.842303612000002</v>
      </c>
      <c r="J8" s="106">
        <v>38.377834329999999</v>
      </c>
      <c r="K8" s="106">
        <v>1.0099389821</v>
      </c>
      <c r="L8" s="106">
        <v>0.95693830499999999</v>
      </c>
      <c r="M8" s="106">
        <v>1.0658751376</v>
      </c>
      <c r="N8" s="106" t="s">
        <v>28</v>
      </c>
      <c r="O8" s="104" t="s">
        <v>28</v>
      </c>
      <c r="P8" s="104" t="s">
        <v>28</v>
      </c>
      <c r="Q8" s="104" t="s">
        <v>28</v>
      </c>
      <c r="R8" s="104" t="s">
        <v>28</v>
      </c>
      <c r="S8" s="104">
        <v>3137</v>
      </c>
      <c r="T8" s="104">
        <v>7440</v>
      </c>
      <c r="U8" s="105">
        <v>24.256115362999999</v>
      </c>
      <c r="V8" s="106">
        <v>22.955028506000001</v>
      </c>
      <c r="W8" s="106">
        <v>25.630947587000001</v>
      </c>
      <c r="X8" s="106">
        <v>1.850167E-4</v>
      </c>
      <c r="Y8" s="107">
        <v>42.163978495000002</v>
      </c>
      <c r="Z8" s="106">
        <v>40.714019329000003</v>
      </c>
      <c r="AA8" s="106">
        <v>43.665575439999998</v>
      </c>
      <c r="AB8" s="106">
        <v>1.1108929132000001</v>
      </c>
      <c r="AC8" s="106">
        <v>1.0513051289999999</v>
      </c>
      <c r="AD8" s="106">
        <v>1.1738581223</v>
      </c>
      <c r="AE8" s="104" t="s">
        <v>28</v>
      </c>
      <c r="AF8" s="104" t="s">
        <v>28</v>
      </c>
      <c r="AG8" s="104" t="s">
        <v>28</v>
      </c>
      <c r="AH8" s="104" t="s">
        <v>28</v>
      </c>
      <c r="AI8" s="104" t="s">
        <v>28</v>
      </c>
      <c r="AJ8" s="104">
        <v>2950</v>
      </c>
      <c r="AK8" s="104">
        <v>7726</v>
      </c>
      <c r="AL8" s="105">
        <v>22.721435109000002</v>
      </c>
      <c r="AM8" s="106">
        <v>21.510276898000001</v>
      </c>
      <c r="AN8" s="106">
        <v>24.000788827000001</v>
      </c>
      <c r="AO8" s="106">
        <v>1.8422471E-3</v>
      </c>
      <c r="AP8" s="107">
        <v>38.182759513000001</v>
      </c>
      <c r="AQ8" s="106">
        <v>36.829465958</v>
      </c>
      <c r="AR8" s="106">
        <v>39.585779649999999</v>
      </c>
      <c r="AS8" s="106">
        <v>1.0909478082999999</v>
      </c>
      <c r="AT8" s="106">
        <v>1.0327952141000001</v>
      </c>
      <c r="AU8" s="106">
        <v>1.1523747441000001</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t="s">
        <v>28</v>
      </c>
      <c r="BL8" s="104">
        <v>2</v>
      </c>
      <c r="BM8" s="104">
        <v>3</v>
      </c>
      <c r="BN8" s="104" t="s">
        <v>28</v>
      </c>
      <c r="BO8" s="104" t="s">
        <v>28</v>
      </c>
      <c r="BP8" s="104" t="s">
        <v>28</v>
      </c>
      <c r="BQ8" s="104" t="s">
        <v>28</v>
      </c>
      <c r="BR8" s="106" t="s">
        <v>28</v>
      </c>
      <c r="BS8" s="106" t="s">
        <v>28</v>
      </c>
      <c r="BT8" s="106" t="s">
        <v>28</v>
      </c>
      <c r="BU8" s="106" t="s">
        <v>28</v>
      </c>
      <c r="BV8" s="110" t="s">
        <v>426</v>
      </c>
      <c r="BW8" s="111">
        <v>3289</v>
      </c>
      <c r="BX8" s="111">
        <v>3137</v>
      </c>
      <c r="BY8" s="111">
        <v>2950</v>
      </c>
    </row>
    <row r="9" spans="1:77" x14ac:dyDescent="0.3">
      <c r="A9" t="s">
        <v>39</v>
      </c>
      <c r="B9" s="104">
        <v>14859</v>
      </c>
      <c r="C9" s="104">
        <v>64598</v>
      </c>
      <c r="D9" s="105">
        <v>25.642044764000001</v>
      </c>
      <c r="E9" s="106">
        <v>24.660088532</v>
      </c>
      <c r="F9" s="106">
        <v>26.663102156000001</v>
      </c>
      <c r="G9" s="106">
        <v>6.2177309999999998E-14</v>
      </c>
      <c r="H9" s="107">
        <v>23.002260132</v>
      </c>
      <c r="I9" s="106">
        <v>22.635369161</v>
      </c>
      <c r="J9" s="106">
        <v>23.375097946</v>
      </c>
      <c r="K9" s="106">
        <v>1.1612376656000001</v>
      </c>
      <c r="L9" s="106">
        <v>1.1167683351</v>
      </c>
      <c r="M9" s="106">
        <v>1.2074777495</v>
      </c>
      <c r="N9" s="106" t="s">
        <v>40</v>
      </c>
      <c r="O9" s="106">
        <v>0.87710134569999998</v>
      </c>
      <c r="P9" s="106">
        <v>0.8493182735</v>
      </c>
      <c r="Q9" s="106">
        <v>0.9057932635</v>
      </c>
      <c r="R9" s="112">
        <v>1.4088109999999999E-15</v>
      </c>
      <c r="S9" s="104">
        <v>15453</v>
      </c>
      <c r="T9" s="104">
        <v>68767</v>
      </c>
      <c r="U9" s="105">
        <v>24.662260543999999</v>
      </c>
      <c r="V9" s="106">
        <v>23.725966326000002</v>
      </c>
      <c r="W9" s="106">
        <v>25.635503599</v>
      </c>
      <c r="X9" s="106">
        <v>6.9873919999999996E-10</v>
      </c>
      <c r="Y9" s="107">
        <v>22.471534311999999</v>
      </c>
      <c r="Z9" s="106">
        <v>22.120010126</v>
      </c>
      <c r="AA9" s="106">
        <v>22.828644808</v>
      </c>
      <c r="AB9" s="106">
        <v>1.1294937401</v>
      </c>
      <c r="AC9" s="106">
        <v>1.0866128998</v>
      </c>
      <c r="AD9" s="106">
        <v>1.1740667806</v>
      </c>
      <c r="AE9" s="104" t="s">
        <v>46</v>
      </c>
      <c r="AF9" s="106">
        <v>0.88446214349999996</v>
      </c>
      <c r="AG9" s="106">
        <v>0.85662937490000002</v>
      </c>
      <c r="AH9" s="106">
        <v>0.91319922740000004</v>
      </c>
      <c r="AI9" s="112">
        <v>5.2359859999999997E-14</v>
      </c>
      <c r="AJ9" s="104">
        <v>18757</v>
      </c>
      <c r="AK9" s="104">
        <v>80489</v>
      </c>
      <c r="AL9" s="105">
        <v>22.868788319</v>
      </c>
      <c r="AM9" s="106">
        <v>22.016499856999999</v>
      </c>
      <c r="AN9" s="106">
        <v>23.75407002</v>
      </c>
      <c r="AO9" s="106">
        <v>1.3961889E-6</v>
      </c>
      <c r="AP9" s="107">
        <v>23.303805488999998</v>
      </c>
      <c r="AQ9" s="106">
        <v>22.972682460000001</v>
      </c>
      <c r="AR9" s="106">
        <v>23.639701250000002</v>
      </c>
      <c r="AS9" s="106">
        <v>1.0980228307</v>
      </c>
      <c r="AT9" s="106">
        <v>1.0571010216000001</v>
      </c>
      <c r="AU9" s="106">
        <v>1.1405287783</v>
      </c>
      <c r="AV9" s="104" t="s">
        <v>241</v>
      </c>
      <c r="AW9" s="106">
        <v>0.91496298850000002</v>
      </c>
      <c r="AX9" s="106">
        <v>0.88666215479999999</v>
      </c>
      <c r="AY9" s="106">
        <v>0.94416713939999997</v>
      </c>
      <c r="AZ9" s="112">
        <v>2.9590492E-8</v>
      </c>
      <c r="BA9" s="106" t="s">
        <v>242</v>
      </c>
      <c r="BB9" s="106">
        <v>0.13823814179999999</v>
      </c>
      <c r="BC9" s="106">
        <v>1.1070642655</v>
      </c>
      <c r="BD9" s="106">
        <v>0.96776258950000005</v>
      </c>
      <c r="BE9" s="106">
        <v>1.2664173024000001</v>
      </c>
      <c r="BF9" s="104" t="s">
        <v>239</v>
      </c>
      <c r="BG9" s="106">
        <v>0.71807330479999998</v>
      </c>
      <c r="BH9" s="106">
        <v>1.0253884360000001</v>
      </c>
      <c r="BI9" s="106">
        <v>0.8949073394</v>
      </c>
      <c r="BJ9" s="106">
        <v>1.1748942023</v>
      </c>
      <c r="BK9" s="104">
        <v>1</v>
      </c>
      <c r="BL9" s="104">
        <v>2</v>
      </c>
      <c r="BM9" s="104">
        <v>3</v>
      </c>
      <c r="BN9" s="104" t="s">
        <v>268</v>
      </c>
      <c r="BO9" s="104" t="s">
        <v>268</v>
      </c>
      <c r="BP9" s="104" t="s">
        <v>268</v>
      </c>
      <c r="BQ9" s="104" t="s">
        <v>28</v>
      </c>
      <c r="BR9" s="106" t="s">
        <v>28</v>
      </c>
      <c r="BS9" s="106" t="s">
        <v>28</v>
      </c>
      <c r="BT9" s="106" t="s">
        <v>28</v>
      </c>
      <c r="BU9" s="106" t="s">
        <v>28</v>
      </c>
      <c r="BV9" s="110" t="s">
        <v>266</v>
      </c>
      <c r="BW9" s="111">
        <v>14859</v>
      </c>
      <c r="BX9" s="111">
        <v>15453</v>
      </c>
      <c r="BY9" s="111">
        <v>18757</v>
      </c>
    </row>
    <row r="10" spans="1:77" x14ac:dyDescent="0.3">
      <c r="A10" t="s">
        <v>31</v>
      </c>
      <c r="B10" s="104">
        <v>16066</v>
      </c>
      <c r="C10" s="104">
        <v>73167</v>
      </c>
      <c r="D10" s="105">
        <v>22.276863654</v>
      </c>
      <c r="E10" s="106">
        <v>21.430510909999999</v>
      </c>
      <c r="F10" s="106">
        <v>23.156641311000001</v>
      </c>
      <c r="G10" s="106">
        <v>0.65604489769999996</v>
      </c>
      <c r="H10" s="107">
        <v>21.957986523999999</v>
      </c>
      <c r="I10" s="106">
        <v>21.621061476000001</v>
      </c>
      <c r="J10" s="106">
        <v>22.300161937999999</v>
      </c>
      <c r="K10" s="106">
        <v>1.0088404955000001</v>
      </c>
      <c r="L10" s="106">
        <v>0.97051216819999997</v>
      </c>
      <c r="M10" s="106">
        <v>1.0486825191</v>
      </c>
      <c r="N10" s="106" t="s">
        <v>28</v>
      </c>
      <c r="O10" s="106" t="s">
        <v>28</v>
      </c>
      <c r="P10" s="106" t="s">
        <v>28</v>
      </c>
      <c r="Q10" s="106" t="s">
        <v>28</v>
      </c>
      <c r="R10" s="112" t="s">
        <v>28</v>
      </c>
      <c r="S10" s="104">
        <v>17893</v>
      </c>
      <c r="T10" s="104">
        <v>79998</v>
      </c>
      <c r="U10" s="105">
        <v>22.597282032999999</v>
      </c>
      <c r="V10" s="106">
        <v>21.748311805</v>
      </c>
      <c r="W10" s="106">
        <v>23.479392785000002</v>
      </c>
      <c r="X10" s="106">
        <v>7.8944240600000007E-2</v>
      </c>
      <c r="Y10" s="107">
        <v>22.36680917</v>
      </c>
      <c r="Z10" s="106">
        <v>22.041472725999999</v>
      </c>
      <c r="AA10" s="106">
        <v>22.696947644000002</v>
      </c>
      <c r="AB10" s="106">
        <v>1.0349208887000001</v>
      </c>
      <c r="AC10" s="106">
        <v>0.99603935330000004</v>
      </c>
      <c r="AD10" s="106">
        <v>1.0753202094000001</v>
      </c>
      <c r="AE10" s="104" t="s">
        <v>28</v>
      </c>
      <c r="AF10" s="106" t="s">
        <v>28</v>
      </c>
      <c r="AG10" s="106" t="s">
        <v>28</v>
      </c>
      <c r="AH10" s="106" t="s">
        <v>28</v>
      </c>
      <c r="AI10" s="112" t="s">
        <v>28</v>
      </c>
      <c r="AJ10" s="104">
        <v>14951</v>
      </c>
      <c r="AK10" s="104">
        <v>74115</v>
      </c>
      <c r="AL10" s="105">
        <v>21.236115684000001</v>
      </c>
      <c r="AM10" s="106">
        <v>20.427684374999998</v>
      </c>
      <c r="AN10" s="106">
        <v>22.076540888</v>
      </c>
      <c r="AO10" s="106">
        <v>0.3262160697</v>
      </c>
      <c r="AP10" s="107">
        <v>20.172704581000001</v>
      </c>
      <c r="AQ10" s="106">
        <v>19.85192919</v>
      </c>
      <c r="AR10" s="106">
        <v>20.498663187999998</v>
      </c>
      <c r="AS10" s="106">
        <v>1.0196316275999999</v>
      </c>
      <c r="AT10" s="106">
        <v>0.98081557750000004</v>
      </c>
      <c r="AU10" s="106">
        <v>1.0599838338000001</v>
      </c>
      <c r="AV10" s="104" t="s">
        <v>28</v>
      </c>
      <c r="AW10" s="106" t="s">
        <v>28</v>
      </c>
      <c r="AX10" s="106" t="s">
        <v>28</v>
      </c>
      <c r="AY10" s="106" t="s">
        <v>28</v>
      </c>
      <c r="AZ10" s="112" t="s">
        <v>28</v>
      </c>
      <c r="BA10" s="106" t="s">
        <v>28</v>
      </c>
      <c r="BB10" s="106" t="s">
        <v>28</v>
      </c>
      <c r="BC10" s="106" t="s">
        <v>28</v>
      </c>
      <c r="BD10" s="106" t="s">
        <v>28</v>
      </c>
      <c r="BE10" s="106" t="s">
        <v>28</v>
      </c>
      <c r="BF10" s="104" t="s">
        <v>28</v>
      </c>
      <c r="BG10" s="106" t="s">
        <v>28</v>
      </c>
      <c r="BH10" s="106" t="s">
        <v>28</v>
      </c>
      <c r="BI10" s="106" t="s">
        <v>28</v>
      </c>
      <c r="BJ10" s="106" t="s">
        <v>28</v>
      </c>
      <c r="BK10" s="104" t="s">
        <v>28</v>
      </c>
      <c r="BL10" s="104" t="s">
        <v>28</v>
      </c>
      <c r="BM10" s="104" t="s">
        <v>28</v>
      </c>
      <c r="BN10" s="104" t="s">
        <v>28</v>
      </c>
      <c r="BO10" s="104" t="s">
        <v>28</v>
      </c>
      <c r="BP10" s="104" t="s">
        <v>28</v>
      </c>
      <c r="BQ10" s="104" t="s">
        <v>28</v>
      </c>
      <c r="BR10" s="106" t="s">
        <v>28</v>
      </c>
      <c r="BS10" s="106" t="s">
        <v>28</v>
      </c>
      <c r="BT10" s="106" t="s">
        <v>28</v>
      </c>
      <c r="BU10" s="106" t="s">
        <v>28</v>
      </c>
      <c r="BV10" s="110" t="s">
        <v>28</v>
      </c>
      <c r="BW10" s="111">
        <v>16066</v>
      </c>
      <c r="BX10" s="111">
        <v>17893</v>
      </c>
      <c r="BY10" s="111">
        <v>14951</v>
      </c>
    </row>
    <row r="11" spans="1:77" x14ac:dyDescent="0.3">
      <c r="A11" t="s">
        <v>32</v>
      </c>
      <c r="B11" s="104">
        <v>16271</v>
      </c>
      <c r="C11" s="104">
        <v>75074</v>
      </c>
      <c r="D11" s="105">
        <v>21.571049069000001</v>
      </c>
      <c r="E11" s="106">
        <v>20.748524901</v>
      </c>
      <c r="F11" s="106">
        <v>22.426180182</v>
      </c>
      <c r="G11" s="106">
        <v>0.2382216714</v>
      </c>
      <c r="H11" s="107">
        <v>21.673282360999998</v>
      </c>
      <c r="I11" s="106">
        <v>21.342811329</v>
      </c>
      <c r="J11" s="106">
        <v>22.008870390999999</v>
      </c>
      <c r="K11" s="106">
        <v>0.97687664519999995</v>
      </c>
      <c r="L11" s="106">
        <v>0.93962742990000003</v>
      </c>
      <c r="M11" s="106">
        <v>1.0156025138</v>
      </c>
      <c r="N11" s="106" t="s">
        <v>28</v>
      </c>
      <c r="O11" s="106" t="s">
        <v>28</v>
      </c>
      <c r="P11" s="106" t="s">
        <v>28</v>
      </c>
      <c r="Q11" s="106" t="s">
        <v>28</v>
      </c>
      <c r="R11" s="112" t="s">
        <v>28</v>
      </c>
      <c r="S11" s="104">
        <v>17407</v>
      </c>
      <c r="T11" s="104">
        <v>79369</v>
      </c>
      <c r="U11" s="105">
        <v>21.814465145</v>
      </c>
      <c r="V11" s="106">
        <v>20.993239330000002</v>
      </c>
      <c r="W11" s="106">
        <v>22.667816153</v>
      </c>
      <c r="X11" s="106">
        <v>0.96205824490000003</v>
      </c>
      <c r="Y11" s="107">
        <v>21.931736571999998</v>
      </c>
      <c r="Z11" s="106">
        <v>21.608338581000002</v>
      </c>
      <c r="AA11" s="106">
        <v>22.259974652</v>
      </c>
      <c r="AB11" s="106">
        <v>0.99906907489999996</v>
      </c>
      <c r="AC11" s="106">
        <v>0.96145819099999996</v>
      </c>
      <c r="AD11" s="106">
        <v>1.0381512433</v>
      </c>
      <c r="AE11" s="104" t="s">
        <v>28</v>
      </c>
      <c r="AF11" s="106" t="s">
        <v>28</v>
      </c>
      <c r="AG11" s="106" t="s">
        <v>28</v>
      </c>
      <c r="AH11" s="106" t="s">
        <v>28</v>
      </c>
      <c r="AI11" s="112" t="s">
        <v>28</v>
      </c>
      <c r="AJ11" s="104">
        <v>16754</v>
      </c>
      <c r="AK11" s="104">
        <v>79984</v>
      </c>
      <c r="AL11" s="105">
        <v>21.002138899999999</v>
      </c>
      <c r="AM11" s="106">
        <v>20.209350635</v>
      </c>
      <c r="AN11" s="106">
        <v>21.826027284999999</v>
      </c>
      <c r="AO11" s="106">
        <v>0.67014593410000001</v>
      </c>
      <c r="AP11" s="107">
        <v>20.946689337999999</v>
      </c>
      <c r="AQ11" s="106">
        <v>20.631899799999999</v>
      </c>
      <c r="AR11" s="106">
        <v>21.266281752000001</v>
      </c>
      <c r="AS11" s="106">
        <v>1.0083974577999999</v>
      </c>
      <c r="AT11" s="106">
        <v>0.97033249340000005</v>
      </c>
      <c r="AU11" s="106">
        <v>1.0479556645999999</v>
      </c>
      <c r="AV11" s="104" t="s">
        <v>28</v>
      </c>
      <c r="AW11" s="106" t="s">
        <v>28</v>
      </c>
      <c r="AX11" s="106" t="s">
        <v>28</v>
      </c>
      <c r="AY11" s="106" t="s">
        <v>28</v>
      </c>
      <c r="AZ11" s="112" t="s">
        <v>28</v>
      </c>
      <c r="BA11" s="106" t="s">
        <v>28</v>
      </c>
      <c r="BB11" s="106" t="s">
        <v>28</v>
      </c>
      <c r="BC11" s="106" t="s">
        <v>28</v>
      </c>
      <c r="BD11" s="106" t="s">
        <v>28</v>
      </c>
      <c r="BE11" s="106" t="s">
        <v>28</v>
      </c>
      <c r="BF11" s="104" t="s">
        <v>28</v>
      </c>
      <c r="BG11" s="106" t="s">
        <v>28</v>
      </c>
      <c r="BH11" s="106" t="s">
        <v>28</v>
      </c>
      <c r="BI11" s="106" t="s">
        <v>28</v>
      </c>
      <c r="BJ11" s="106" t="s">
        <v>28</v>
      </c>
      <c r="BK11" s="104" t="s">
        <v>28</v>
      </c>
      <c r="BL11" s="104" t="s">
        <v>28</v>
      </c>
      <c r="BM11" s="104" t="s">
        <v>28</v>
      </c>
      <c r="BN11" s="104" t="s">
        <v>28</v>
      </c>
      <c r="BO11" s="104" t="s">
        <v>28</v>
      </c>
      <c r="BP11" s="104" t="s">
        <v>28</v>
      </c>
      <c r="BQ11" s="104" t="s">
        <v>28</v>
      </c>
      <c r="BR11" s="106" t="s">
        <v>28</v>
      </c>
      <c r="BS11" s="106" t="s">
        <v>28</v>
      </c>
      <c r="BT11" s="106" t="s">
        <v>28</v>
      </c>
      <c r="BU11" s="106" t="s">
        <v>28</v>
      </c>
      <c r="BV11" s="110" t="s">
        <v>28</v>
      </c>
      <c r="BW11" s="111">
        <v>16271</v>
      </c>
      <c r="BX11" s="111">
        <v>17407</v>
      </c>
      <c r="BY11" s="111">
        <v>16754</v>
      </c>
    </row>
    <row r="12" spans="1:77" x14ac:dyDescent="0.3">
      <c r="A12" t="s">
        <v>33</v>
      </c>
      <c r="B12" s="104">
        <v>14023</v>
      </c>
      <c r="C12" s="104">
        <v>70270</v>
      </c>
      <c r="D12" s="105">
        <v>22.051764058</v>
      </c>
      <c r="E12" s="106">
        <v>21.196959397000001</v>
      </c>
      <c r="F12" s="106">
        <v>22.941040220000001</v>
      </c>
      <c r="G12" s="106">
        <v>0.94646662719999997</v>
      </c>
      <c r="H12" s="107">
        <v>19.955884445999999</v>
      </c>
      <c r="I12" s="106">
        <v>19.628310366000001</v>
      </c>
      <c r="J12" s="106">
        <v>20.288925363000001</v>
      </c>
      <c r="K12" s="106">
        <v>0.9986465296</v>
      </c>
      <c r="L12" s="106">
        <v>0.95993544480000004</v>
      </c>
      <c r="M12" s="106">
        <v>1.0389187070000001</v>
      </c>
      <c r="N12" s="106" t="s">
        <v>28</v>
      </c>
      <c r="O12" s="106" t="s">
        <v>28</v>
      </c>
      <c r="P12" s="106" t="s">
        <v>28</v>
      </c>
      <c r="Q12" s="106" t="s">
        <v>28</v>
      </c>
      <c r="R12" s="112" t="s">
        <v>28</v>
      </c>
      <c r="S12" s="104">
        <v>15071</v>
      </c>
      <c r="T12" s="104">
        <v>76505</v>
      </c>
      <c r="U12" s="105">
        <v>20.779260196999999</v>
      </c>
      <c r="V12" s="106">
        <v>19.982619994</v>
      </c>
      <c r="W12" s="106">
        <v>21.607659779999999</v>
      </c>
      <c r="X12" s="106">
        <v>1.29831535E-2</v>
      </c>
      <c r="Y12" s="107">
        <v>19.699366054999999</v>
      </c>
      <c r="Z12" s="106">
        <v>19.387357071</v>
      </c>
      <c r="AA12" s="106">
        <v>20.016396330999999</v>
      </c>
      <c r="AB12" s="106">
        <v>0.95165827459999996</v>
      </c>
      <c r="AC12" s="106">
        <v>0.91517337409999999</v>
      </c>
      <c r="AD12" s="106">
        <v>0.98959770599999997</v>
      </c>
      <c r="AE12" s="104" t="s">
        <v>28</v>
      </c>
      <c r="AF12" s="106" t="s">
        <v>28</v>
      </c>
      <c r="AG12" s="106" t="s">
        <v>28</v>
      </c>
      <c r="AH12" s="106" t="s">
        <v>28</v>
      </c>
      <c r="AI12" s="112" t="s">
        <v>28</v>
      </c>
      <c r="AJ12" s="104">
        <v>15926</v>
      </c>
      <c r="AK12" s="104">
        <v>83073</v>
      </c>
      <c r="AL12" s="105">
        <v>19.500757136000001</v>
      </c>
      <c r="AM12" s="106">
        <v>18.761788014</v>
      </c>
      <c r="AN12" s="106">
        <v>20.268831978000001</v>
      </c>
      <c r="AO12" s="106">
        <v>8.4132079999999995E-4</v>
      </c>
      <c r="AP12" s="107">
        <v>19.171090487000001</v>
      </c>
      <c r="AQ12" s="106">
        <v>18.875647666999999</v>
      </c>
      <c r="AR12" s="106">
        <v>19.471157596000001</v>
      </c>
      <c r="AS12" s="106">
        <v>0.93631005940000001</v>
      </c>
      <c r="AT12" s="106">
        <v>0.90082916930000001</v>
      </c>
      <c r="AU12" s="106">
        <v>0.97318843269999999</v>
      </c>
      <c r="AV12" s="104" t="s">
        <v>28</v>
      </c>
      <c r="AW12" s="106" t="s">
        <v>28</v>
      </c>
      <c r="AX12" s="106" t="s">
        <v>28</v>
      </c>
      <c r="AY12" s="106" t="s">
        <v>28</v>
      </c>
      <c r="AZ12" s="112" t="s">
        <v>28</v>
      </c>
      <c r="BA12" s="106" t="s">
        <v>28</v>
      </c>
      <c r="BB12" s="106" t="s">
        <v>28</v>
      </c>
      <c r="BC12" s="106" t="s">
        <v>28</v>
      </c>
      <c r="BD12" s="106" t="s">
        <v>28</v>
      </c>
      <c r="BE12" s="106" t="s">
        <v>28</v>
      </c>
      <c r="BF12" s="104" t="s">
        <v>28</v>
      </c>
      <c r="BG12" s="106" t="s">
        <v>28</v>
      </c>
      <c r="BH12" s="106" t="s">
        <v>28</v>
      </c>
      <c r="BI12" s="106" t="s">
        <v>28</v>
      </c>
      <c r="BJ12" s="106" t="s">
        <v>28</v>
      </c>
      <c r="BK12" s="104" t="s">
        <v>28</v>
      </c>
      <c r="BL12" s="104" t="s">
        <v>28</v>
      </c>
      <c r="BM12" s="104">
        <v>3</v>
      </c>
      <c r="BN12" s="104" t="s">
        <v>28</v>
      </c>
      <c r="BO12" s="104" t="s">
        <v>28</v>
      </c>
      <c r="BP12" s="104" t="s">
        <v>28</v>
      </c>
      <c r="BQ12" s="104" t="s">
        <v>28</v>
      </c>
      <c r="BR12" s="106" t="s">
        <v>28</v>
      </c>
      <c r="BS12" s="106" t="s">
        <v>28</v>
      </c>
      <c r="BT12" s="106" t="s">
        <v>28</v>
      </c>
      <c r="BU12" s="106" t="s">
        <v>28</v>
      </c>
      <c r="BV12" s="110">
        <v>3</v>
      </c>
      <c r="BW12" s="111">
        <v>14023</v>
      </c>
      <c r="BX12" s="111">
        <v>15071</v>
      </c>
      <c r="BY12" s="111">
        <v>15926</v>
      </c>
    </row>
    <row r="13" spans="1:77" x14ac:dyDescent="0.3">
      <c r="A13" t="s">
        <v>41</v>
      </c>
      <c r="B13" s="104">
        <v>14009</v>
      </c>
      <c r="C13" s="104">
        <v>73285</v>
      </c>
      <c r="D13" s="105">
        <v>21.170576026999999</v>
      </c>
      <c r="E13" s="106">
        <v>20.345136167</v>
      </c>
      <c r="F13" s="106">
        <v>22.029505511</v>
      </c>
      <c r="G13" s="106">
        <v>3.78495763E-2</v>
      </c>
      <c r="H13" s="107">
        <v>19.115780856000001</v>
      </c>
      <c r="I13" s="106">
        <v>18.801841543999998</v>
      </c>
      <c r="J13" s="106">
        <v>19.434962093999999</v>
      </c>
      <c r="K13" s="106">
        <v>0.95874063519999997</v>
      </c>
      <c r="L13" s="106">
        <v>0.92135937850000005</v>
      </c>
      <c r="M13" s="106">
        <v>0.99763851859999997</v>
      </c>
      <c r="N13" s="106" t="s">
        <v>28</v>
      </c>
      <c r="O13" s="106" t="s">
        <v>28</v>
      </c>
      <c r="P13" s="106" t="s">
        <v>28</v>
      </c>
      <c r="Q13" s="106" t="s">
        <v>28</v>
      </c>
      <c r="R13" s="112" t="s">
        <v>28</v>
      </c>
      <c r="S13" s="104">
        <v>14506</v>
      </c>
      <c r="T13" s="104">
        <v>74224</v>
      </c>
      <c r="U13" s="105">
        <v>21.392661412999999</v>
      </c>
      <c r="V13" s="106">
        <v>20.562239161000001</v>
      </c>
      <c r="W13" s="106">
        <v>22.256620922</v>
      </c>
      <c r="X13" s="106">
        <v>0.31120343379999998</v>
      </c>
      <c r="Y13" s="107">
        <v>19.543543867</v>
      </c>
      <c r="Z13" s="106">
        <v>19.228080689999999</v>
      </c>
      <c r="AA13" s="106">
        <v>19.864182653</v>
      </c>
      <c r="AB13" s="106">
        <v>0.97975111029999995</v>
      </c>
      <c r="AC13" s="106">
        <v>0.94171904370000004</v>
      </c>
      <c r="AD13" s="106">
        <v>1.0193191318999999</v>
      </c>
      <c r="AE13" s="104" t="s">
        <v>28</v>
      </c>
      <c r="AF13" s="106" t="s">
        <v>28</v>
      </c>
      <c r="AG13" s="106" t="s">
        <v>28</v>
      </c>
      <c r="AH13" s="106" t="s">
        <v>28</v>
      </c>
      <c r="AI13" s="112" t="s">
        <v>28</v>
      </c>
      <c r="AJ13" s="104">
        <v>16509</v>
      </c>
      <c r="AK13" s="104">
        <v>83375</v>
      </c>
      <c r="AL13" s="105">
        <v>20.886239270000001</v>
      </c>
      <c r="AM13" s="106">
        <v>20.088640183999999</v>
      </c>
      <c r="AN13" s="106">
        <v>21.715506219000002</v>
      </c>
      <c r="AO13" s="106">
        <v>0.88677321919999996</v>
      </c>
      <c r="AP13" s="107">
        <v>19.80089955</v>
      </c>
      <c r="AQ13" s="106">
        <v>19.501145924999999</v>
      </c>
      <c r="AR13" s="106">
        <v>20.105260712</v>
      </c>
      <c r="AS13" s="106">
        <v>1.0028326487999999</v>
      </c>
      <c r="AT13" s="106">
        <v>0.96453669740000003</v>
      </c>
      <c r="AU13" s="106">
        <v>1.0426491022</v>
      </c>
      <c r="AV13" s="104" t="s">
        <v>28</v>
      </c>
      <c r="AW13" s="106" t="s">
        <v>28</v>
      </c>
      <c r="AX13" s="106" t="s">
        <v>28</v>
      </c>
      <c r="AY13" s="106" t="s">
        <v>28</v>
      </c>
      <c r="AZ13" s="112" t="s">
        <v>28</v>
      </c>
      <c r="BA13" s="106" t="s">
        <v>28</v>
      </c>
      <c r="BB13" s="106" t="s">
        <v>28</v>
      </c>
      <c r="BC13" s="106" t="s">
        <v>28</v>
      </c>
      <c r="BD13" s="106" t="s">
        <v>28</v>
      </c>
      <c r="BE13" s="106" t="s">
        <v>28</v>
      </c>
      <c r="BF13" s="104" t="s">
        <v>28</v>
      </c>
      <c r="BG13" s="106" t="s">
        <v>28</v>
      </c>
      <c r="BH13" s="106" t="s">
        <v>28</v>
      </c>
      <c r="BI13" s="106" t="s">
        <v>28</v>
      </c>
      <c r="BJ13" s="106" t="s">
        <v>28</v>
      </c>
      <c r="BK13" s="104" t="s">
        <v>28</v>
      </c>
      <c r="BL13" s="104" t="s">
        <v>28</v>
      </c>
      <c r="BM13" s="104" t="s">
        <v>28</v>
      </c>
      <c r="BN13" s="104" t="s">
        <v>28</v>
      </c>
      <c r="BO13" s="104" t="s">
        <v>28</v>
      </c>
      <c r="BP13" s="104" t="s">
        <v>28</v>
      </c>
      <c r="BQ13" s="104" t="s">
        <v>28</v>
      </c>
      <c r="BR13" s="106" t="s">
        <v>28</v>
      </c>
      <c r="BS13" s="106" t="s">
        <v>28</v>
      </c>
      <c r="BT13" s="106" t="s">
        <v>28</v>
      </c>
      <c r="BU13" s="106" t="s">
        <v>28</v>
      </c>
      <c r="BV13" s="110" t="s">
        <v>28</v>
      </c>
      <c r="BW13" s="111">
        <v>14009</v>
      </c>
      <c r="BX13" s="111">
        <v>14506</v>
      </c>
      <c r="BY13" s="111">
        <v>16509</v>
      </c>
    </row>
    <row r="14" spans="1:77" x14ac:dyDescent="0.3">
      <c r="A14" t="s">
        <v>42</v>
      </c>
      <c r="B14" s="104">
        <v>27853</v>
      </c>
      <c r="C14" s="104">
        <v>118755</v>
      </c>
      <c r="D14" s="105">
        <v>25.590436793999999</v>
      </c>
      <c r="E14" s="106">
        <v>24.656570950999999</v>
      </c>
      <c r="F14" s="106">
        <v>26.559672738</v>
      </c>
      <c r="G14" s="106">
        <v>7.54242E-15</v>
      </c>
      <c r="H14" s="107">
        <v>23.454170350999998</v>
      </c>
      <c r="I14" s="106">
        <v>23.180338149000001</v>
      </c>
      <c r="J14" s="106">
        <v>23.731237365999998</v>
      </c>
      <c r="K14" s="106">
        <v>1.1589005228</v>
      </c>
      <c r="L14" s="106">
        <v>1.1166090363000001</v>
      </c>
      <c r="M14" s="106">
        <v>1.2027937962999999</v>
      </c>
      <c r="N14" s="106" t="s">
        <v>43</v>
      </c>
      <c r="O14" s="106">
        <v>0.84254090739999998</v>
      </c>
      <c r="P14" s="106">
        <v>0.81782997609999997</v>
      </c>
      <c r="Q14" s="106">
        <v>0.86799848550000003</v>
      </c>
      <c r="R14" s="112">
        <v>1.6309539999999999E-29</v>
      </c>
      <c r="S14" s="104">
        <v>29715</v>
      </c>
      <c r="T14" s="104">
        <v>129125</v>
      </c>
      <c r="U14" s="105">
        <v>25.191641253</v>
      </c>
      <c r="V14" s="106">
        <v>24.280598830999999</v>
      </c>
      <c r="W14" s="106">
        <v>26.136867276</v>
      </c>
      <c r="X14" s="106">
        <v>2.7534649999999999E-14</v>
      </c>
      <c r="Y14" s="107">
        <v>23.012584704999998</v>
      </c>
      <c r="Z14" s="106">
        <v>22.752413636</v>
      </c>
      <c r="AA14" s="106">
        <v>23.275730797000001</v>
      </c>
      <c r="AB14" s="106">
        <v>1.1537385654000001</v>
      </c>
      <c r="AC14" s="106">
        <v>1.1120142184999999</v>
      </c>
      <c r="AD14" s="106">
        <v>1.1970284686999999</v>
      </c>
      <c r="AE14" s="104" t="s">
        <v>47</v>
      </c>
      <c r="AF14" s="106">
        <v>0.84124082789999999</v>
      </c>
      <c r="AG14" s="106">
        <v>0.81687568470000005</v>
      </c>
      <c r="AH14" s="106">
        <v>0.86633271580000004</v>
      </c>
      <c r="AI14" s="112">
        <v>9.4836780000000002E-31</v>
      </c>
      <c r="AJ14" s="104">
        <v>30848</v>
      </c>
      <c r="AK14" s="104">
        <v>140537</v>
      </c>
      <c r="AL14" s="105">
        <v>23.233848936000001</v>
      </c>
      <c r="AM14" s="106">
        <v>22.398689639000001</v>
      </c>
      <c r="AN14" s="106">
        <v>24.100148048000001</v>
      </c>
      <c r="AO14" s="106">
        <v>4.785536E-9</v>
      </c>
      <c r="AP14" s="107">
        <v>21.950091435000001</v>
      </c>
      <c r="AQ14" s="106">
        <v>21.706506752999999</v>
      </c>
      <c r="AR14" s="106">
        <v>22.196409559999999</v>
      </c>
      <c r="AS14" s="106">
        <v>1.1155508644000001</v>
      </c>
      <c r="AT14" s="106">
        <v>1.0754514956000001</v>
      </c>
      <c r="AU14" s="106">
        <v>1.1571453813000001</v>
      </c>
      <c r="AV14" s="104" t="s">
        <v>243</v>
      </c>
      <c r="AW14" s="106">
        <v>0.89028647709999997</v>
      </c>
      <c r="AX14" s="106">
        <v>0.86469231830000004</v>
      </c>
      <c r="AY14" s="106">
        <v>0.91663820129999996</v>
      </c>
      <c r="AZ14" s="112">
        <v>5.7859259999999997E-15</v>
      </c>
      <c r="BA14" s="106" t="s">
        <v>244</v>
      </c>
      <c r="BB14" s="106">
        <v>7.3148980000000002E-3</v>
      </c>
      <c r="BC14" s="106">
        <v>1.1853000536</v>
      </c>
      <c r="BD14" s="106">
        <v>1.046836595</v>
      </c>
      <c r="BE14" s="106">
        <v>1.3420778599000001</v>
      </c>
      <c r="BF14" s="104" t="s">
        <v>240</v>
      </c>
      <c r="BG14" s="106">
        <v>0.94231848500000004</v>
      </c>
      <c r="BH14" s="106">
        <v>0.99537800080000005</v>
      </c>
      <c r="BI14" s="106">
        <v>0.87798793429999999</v>
      </c>
      <c r="BJ14" s="106">
        <v>1.1284635311</v>
      </c>
      <c r="BK14" s="104">
        <v>1</v>
      </c>
      <c r="BL14" s="104">
        <v>2</v>
      </c>
      <c r="BM14" s="104">
        <v>3</v>
      </c>
      <c r="BN14" s="104" t="s">
        <v>269</v>
      </c>
      <c r="BO14" s="104" t="s">
        <v>269</v>
      </c>
      <c r="BP14" s="104" t="s">
        <v>269</v>
      </c>
      <c r="BQ14" s="104" t="s">
        <v>28</v>
      </c>
      <c r="BR14" s="106" t="s">
        <v>228</v>
      </c>
      <c r="BS14" s="106" t="s">
        <v>28</v>
      </c>
      <c r="BT14" s="106" t="s">
        <v>28</v>
      </c>
      <c r="BU14" s="106" t="s">
        <v>28</v>
      </c>
      <c r="BV14" s="110" t="s">
        <v>266</v>
      </c>
      <c r="BW14" s="111">
        <v>27853</v>
      </c>
      <c r="BX14" s="111">
        <v>29715</v>
      </c>
      <c r="BY14" s="111">
        <v>30848</v>
      </c>
    </row>
    <row r="15" spans="1:77" x14ac:dyDescent="0.3">
      <c r="A15" t="s">
        <v>34</v>
      </c>
      <c r="B15" s="104">
        <v>25792</v>
      </c>
      <c r="C15" s="104">
        <v>122924</v>
      </c>
      <c r="D15" s="105">
        <v>22.781784413</v>
      </c>
      <c r="E15" s="106">
        <v>21.943809147</v>
      </c>
      <c r="F15" s="106">
        <v>23.651759709</v>
      </c>
      <c r="G15" s="106">
        <v>0.1025800712</v>
      </c>
      <c r="H15" s="107">
        <v>20.982070222000001</v>
      </c>
      <c r="I15" s="106">
        <v>20.727559240000001</v>
      </c>
      <c r="J15" s="106">
        <v>21.239706310999999</v>
      </c>
      <c r="K15" s="106">
        <v>1.0317065738</v>
      </c>
      <c r="L15" s="106">
        <v>0.99375763289999997</v>
      </c>
      <c r="M15" s="106">
        <v>1.0711046831</v>
      </c>
      <c r="N15" s="106" t="s">
        <v>28</v>
      </c>
      <c r="O15" s="106" t="s">
        <v>28</v>
      </c>
      <c r="P15" s="106" t="s">
        <v>28</v>
      </c>
      <c r="Q15" s="106" t="s">
        <v>28</v>
      </c>
      <c r="R15" s="106" t="s">
        <v>28</v>
      </c>
      <c r="S15" s="104">
        <v>27356</v>
      </c>
      <c r="T15" s="104">
        <v>130282</v>
      </c>
      <c r="U15" s="105">
        <v>22.815109375999999</v>
      </c>
      <c r="V15" s="106">
        <v>21.983349698000001</v>
      </c>
      <c r="W15" s="106">
        <v>23.678339426000001</v>
      </c>
      <c r="X15" s="106">
        <v>2.0459158799999998E-2</v>
      </c>
      <c r="Y15" s="107">
        <v>20.997528438</v>
      </c>
      <c r="Z15" s="106">
        <v>20.750174232999999</v>
      </c>
      <c r="AA15" s="106">
        <v>21.247831250000001</v>
      </c>
      <c r="AB15" s="106">
        <v>1.0448970473000001</v>
      </c>
      <c r="AC15" s="106">
        <v>1.0068037286</v>
      </c>
      <c r="AD15" s="106">
        <v>1.0844316607</v>
      </c>
      <c r="AE15" s="104" t="s">
        <v>28</v>
      </c>
      <c r="AF15" s="104" t="s">
        <v>28</v>
      </c>
      <c r="AG15" s="104" t="s">
        <v>28</v>
      </c>
      <c r="AH15" s="104" t="s">
        <v>28</v>
      </c>
      <c r="AI15" s="104" t="s">
        <v>28</v>
      </c>
      <c r="AJ15" s="104">
        <v>29320</v>
      </c>
      <c r="AK15" s="104">
        <v>139899</v>
      </c>
      <c r="AL15" s="105">
        <v>22.077642319999999</v>
      </c>
      <c r="AM15" s="106">
        <v>21.280226886000001</v>
      </c>
      <c r="AN15" s="106">
        <v>22.904938608999998</v>
      </c>
      <c r="AO15" s="106">
        <v>1.8942609999999999E-3</v>
      </c>
      <c r="AP15" s="107">
        <v>20.957976825999999</v>
      </c>
      <c r="AQ15" s="106">
        <v>20.719452708999999</v>
      </c>
      <c r="AR15" s="106">
        <v>21.199246852999998</v>
      </c>
      <c r="AS15" s="106">
        <v>1.0600367180000001</v>
      </c>
      <c r="AT15" s="106">
        <v>1.0217495845</v>
      </c>
      <c r="AU15" s="106">
        <v>1.0997585519999999</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t="s">
        <v>28</v>
      </c>
      <c r="BL15" s="104" t="s">
        <v>28</v>
      </c>
      <c r="BM15" s="104">
        <v>3</v>
      </c>
      <c r="BN15" s="104" t="s">
        <v>28</v>
      </c>
      <c r="BO15" s="104" t="s">
        <v>28</v>
      </c>
      <c r="BP15" s="104" t="s">
        <v>28</v>
      </c>
      <c r="BQ15" s="104" t="s">
        <v>28</v>
      </c>
      <c r="BR15" s="106" t="s">
        <v>28</v>
      </c>
      <c r="BS15" s="106" t="s">
        <v>28</v>
      </c>
      <c r="BT15" s="106" t="s">
        <v>28</v>
      </c>
      <c r="BU15" s="106" t="s">
        <v>28</v>
      </c>
      <c r="BV15" s="110">
        <v>3</v>
      </c>
      <c r="BW15" s="111">
        <v>25792</v>
      </c>
      <c r="BX15" s="111">
        <v>27356</v>
      </c>
      <c r="BY15" s="111">
        <v>29320</v>
      </c>
    </row>
    <row r="16" spans="1:77" x14ac:dyDescent="0.3">
      <c r="A16" t="s">
        <v>35</v>
      </c>
      <c r="B16" s="104">
        <v>24604</v>
      </c>
      <c r="C16" s="104">
        <v>120677</v>
      </c>
      <c r="D16" s="105">
        <v>21.994005083000001</v>
      </c>
      <c r="E16" s="106">
        <v>21.181807177</v>
      </c>
      <c r="F16" s="106">
        <v>22.837346008000001</v>
      </c>
      <c r="G16" s="106">
        <v>0.83588390670000001</v>
      </c>
      <c r="H16" s="107">
        <v>20.388309287999999</v>
      </c>
      <c r="I16" s="106">
        <v>20.135137121</v>
      </c>
      <c r="J16" s="106">
        <v>20.644664754000001</v>
      </c>
      <c r="K16" s="106">
        <v>0.9960308296</v>
      </c>
      <c r="L16" s="106">
        <v>0.95924925429999996</v>
      </c>
      <c r="M16" s="106">
        <v>1.0342227623</v>
      </c>
      <c r="N16" s="106" t="s">
        <v>28</v>
      </c>
      <c r="O16" s="104" t="s">
        <v>28</v>
      </c>
      <c r="P16" s="104" t="s">
        <v>28</v>
      </c>
      <c r="Q16" s="104" t="s">
        <v>28</v>
      </c>
      <c r="R16" s="104" t="s">
        <v>28</v>
      </c>
      <c r="S16" s="104">
        <v>27733</v>
      </c>
      <c r="T16" s="104">
        <v>132989</v>
      </c>
      <c r="U16" s="105">
        <v>21.961887231999999</v>
      </c>
      <c r="V16" s="106">
        <v>21.160349941</v>
      </c>
      <c r="W16" s="106">
        <v>22.793786121</v>
      </c>
      <c r="X16" s="106">
        <v>0.75963441279999999</v>
      </c>
      <c r="Y16" s="107">
        <v>20.853604433000001</v>
      </c>
      <c r="Z16" s="106">
        <v>20.609611280999999</v>
      </c>
      <c r="AA16" s="106">
        <v>21.100486173</v>
      </c>
      <c r="AB16" s="106">
        <v>1.0058207804999999</v>
      </c>
      <c r="AC16" s="106">
        <v>0.96911160090000004</v>
      </c>
      <c r="AD16" s="106">
        <v>1.0439204747999999</v>
      </c>
      <c r="AE16" s="104" t="s">
        <v>28</v>
      </c>
      <c r="AF16" s="104" t="s">
        <v>28</v>
      </c>
      <c r="AG16" s="104" t="s">
        <v>28</v>
      </c>
      <c r="AH16" s="104" t="s">
        <v>28</v>
      </c>
      <c r="AI16" s="104" t="s">
        <v>28</v>
      </c>
      <c r="AJ16" s="104">
        <v>28630</v>
      </c>
      <c r="AK16" s="104">
        <v>139634</v>
      </c>
      <c r="AL16" s="105">
        <v>21.375702078</v>
      </c>
      <c r="AM16" s="106">
        <v>20.601889797999998</v>
      </c>
      <c r="AN16" s="106">
        <v>22.178578946999998</v>
      </c>
      <c r="AO16" s="106">
        <v>0.16707071940000001</v>
      </c>
      <c r="AP16" s="107">
        <v>20.503602274999999</v>
      </c>
      <c r="AQ16" s="106">
        <v>20.267470352</v>
      </c>
      <c r="AR16" s="106">
        <v>20.742485319</v>
      </c>
      <c r="AS16" s="106">
        <v>1.0263337338</v>
      </c>
      <c r="AT16" s="106">
        <v>0.98917988300000004</v>
      </c>
      <c r="AU16" s="106">
        <v>1.0648830928999999</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t="s">
        <v>28</v>
      </c>
      <c r="BM16" s="104" t="s">
        <v>28</v>
      </c>
      <c r="BN16" s="104" t="s">
        <v>28</v>
      </c>
      <c r="BO16" s="104" t="s">
        <v>28</v>
      </c>
      <c r="BP16" s="104" t="s">
        <v>28</v>
      </c>
      <c r="BQ16" s="104" t="s">
        <v>28</v>
      </c>
      <c r="BR16" s="106" t="s">
        <v>28</v>
      </c>
      <c r="BS16" s="106" t="s">
        <v>28</v>
      </c>
      <c r="BT16" s="106" t="s">
        <v>28</v>
      </c>
      <c r="BU16" s="106" t="s">
        <v>28</v>
      </c>
      <c r="BV16" s="110" t="s">
        <v>28</v>
      </c>
      <c r="BW16" s="111">
        <v>24604</v>
      </c>
      <c r="BX16" s="111">
        <v>27733</v>
      </c>
      <c r="BY16" s="111">
        <v>28630</v>
      </c>
    </row>
    <row r="17" spans="1:77" x14ac:dyDescent="0.3">
      <c r="A17" t="s">
        <v>36</v>
      </c>
      <c r="B17" s="104">
        <v>23352</v>
      </c>
      <c r="C17" s="104">
        <v>121076</v>
      </c>
      <c r="D17" s="105">
        <v>20.899708222000001</v>
      </c>
      <c r="E17" s="106">
        <v>20.12065277</v>
      </c>
      <c r="F17" s="106">
        <v>21.708928071999999</v>
      </c>
      <c r="G17" s="106">
        <v>4.5359678000000004E-3</v>
      </c>
      <c r="H17" s="107">
        <v>19.287059368000001</v>
      </c>
      <c r="I17" s="106">
        <v>19.041266121</v>
      </c>
      <c r="J17" s="106">
        <v>19.536025424999998</v>
      </c>
      <c r="K17" s="106">
        <v>0.94647398869999999</v>
      </c>
      <c r="L17" s="106">
        <v>0.91119331810000004</v>
      </c>
      <c r="M17" s="106">
        <v>0.98312069840000005</v>
      </c>
      <c r="N17" s="106" t="s">
        <v>28</v>
      </c>
      <c r="O17" s="104" t="s">
        <v>28</v>
      </c>
      <c r="P17" s="104" t="s">
        <v>28</v>
      </c>
      <c r="Q17" s="104" t="s">
        <v>28</v>
      </c>
      <c r="R17" s="104" t="s">
        <v>28</v>
      </c>
      <c r="S17" s="104">
        <v>26825</v>
      </c>
      <c r="T17" s="104">
        <v>131036</v>
      </c>
      <c r="U17" s="105">
        <v>21.551696696</v>
      </c>
      <c r="V17" s="106">
        <v>20.763075196999999</v>
      </c>
      <c r="W17" s="106">
        <v>22.370271555999999</v>
      </c>
      <c r="X17" s="106">
        <v>0.49263247589999998</v>
      </c>
      <c r="Y17" s="107">
        <v>20.471473488000001</v>
      </c>
      <c r="Z17" s="106">
        <v>20.227955324</v>
      </c>
      <c r="AA17" s="106">
        <v>20.717923292999998</v>
      </c>
      <c r="AB17" s="106">
        <v>0.98703468260000005</v>
      </c>
      <c r="AC17" s="106">
        <v>0.95091702639999998</v>
      </c>
      <c r="AD17" s="106">
        <v>1.0245241568000001</v>
      </c>
      <c r="AE17" s="104" t="s">
        <v>28</v>
      </c>
      <c r="AF17" s="104" t="s">
        <v>28</v>
      </c>
      <c r="AG17" s="104" t="s">
        <v>28</v>
      </c>
      <c r="AH17" s="104" t="s">
        <v>28</v>
      </c>
      <c r="AI17" s="104" t="s">
        <v>28</v>
      </c>
      <c r="AJ17" s="104">
        <v>27611</v>
      </c>
      <c r="AK17" s="104">
        <v>137090</v>
      </c>
      <c r="AL17" s="105">
        <v>20.885160021000001</v>
      </c>
      <c r="AM17" s="106">
        <v>20.126673603</v>
      </c>
      <c r="AN17" s="106">
        <v>21.67223048</v>
      </c>
      <c r="AO17" s="106">
        <v>0.88302942100000004</v>
      </c>
      <c r="AP17" s="107">
        <v>20.140783426999999</v>
      </c>
      <c r="AQ17" s="106">
        <v>19.9046135</v>
      </c>
      <c r="AR17" s="106">
        <v>20.379755530000001</v>
      </c>
      <c r="AS17" s="106">
        <v>1.0027808297</v>
      </c>
      <c r="AT17" s="106">
        <v>0.96636283540000001</v>
      </c>
      <c r="AU17" s="106">
        <v>1.0405712592</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v>1</v>
      </c>
      <c r="BL17" s="104" t="s">
        <v>28</v>
      </c>
      <c r="BM17" s="104" t="s">
        <v>28</v>
      </c>
      <c r="BN17" s="104" t="s">
        <v>28</v>
      </c>
      <c r="BO17" s="104" t="s">
        <v>28</v>
      </c>
      <c r="BP17" s="104" t="s">
        <v>28</v>
      </c>
      <c r="BQ17" s="104" t="s">
        <v>28</v>
      </c>
      <c r="BR17" s="106" t="s">
        <v>28</v>
      </c>
      <c r="BS17" s="106" t="s">
        <v>28</v>
      </c>
      <c r="BT17" s="106" t="s">
        <v>28</v>
      </c>
      <c r="BU17" s="106" t="s">
        <v>28</v>
      </c>
      <c r="BV17" s="110">
        <v>1</v>
      </c>
      <c r="BW17" s="111">
        <v>23352</v>
      </c>
      <c r="BX17" s="111">
        <v>26825</v>
      </c>
      <c r="BY17" s="111">
        <v>27611</v>
      </c>
    </row>
    <row r="18" spans="1:77" x14ac:dyDescent="0.3">
      <c r="A18" t="s">
        <v>44</v>
      </c>
      <c r="B18" s="104">
        <v>23606</v>
      </c>
      <c r="C18" s="104">
        <v>121657</v>
      </c>
      <c r="D18" s="105">
        <v>20.662741869000001</v>
      </c>
      <c r="E18" s="106">
        <v>19.893243212000002</v>
      </c>
      <c r="F18" s="106">
        <v>21.462005818000002</v>
      </c>
      <c r="G18" s="106">
        <v>6.0386350000000001E-4</v>
      </c>
      <c r="H18" s="107">
        <v>19.403733447</v>
      </c>
      <c r="I18" s="106">
        <v>19.157778784000001</v>
      </c>
      <c r="J18" s="106">
        <v>19.652845767999999</v>
      </c>
      <c r="K18" s="106">
        <v>0.93574261930000002</v>
      </c>
      <c r="L18" s="106">
        <v>0.90089474219999999</v>
      </c>
      <c r="M18" s="106">
        <v>0.97193846129999995</v>
      </c>
      <c r="N18" s="106" t="s">
        <v>28</v>
      </c>
      <c r="O18" s="104" t="s">
        <v>28</v>
      </c>
      <c r="P18" s="104" t="s">
        <v>28</v>
      </c>
      <c r="Q18" s="104" t="s">
        <v>28</v>
      </c>
      <c r="R18" s="104" t="s">
        <v>28</v>
      </c>
      <c r="S18" s="104">
        <v>25306</v>
      </c>
      <c r="T18" s="104">
        <v>131768</v>
      </c>
      <c r="U18" s="105">
        <v>19.998965006999999</v>
      </c>
      <c r="V18" s="106">
        <v>19.262660099000001</v>
      </c>
      <c r="W18" s="106">
        <v>20.763414777000001</v>
      </c>
      <c r="X18" s="106">
        <v>4.4597165999999999E-6</v>
      </c>
      <c r="Y18" s="107">
        <v>19.204966303999999</v>
      </c>
      <c r="Z18" s="106">
        <v>18.969798847</v>
      </c>
      <c r="AA18" s="106">
        <v>19.443049119000001</v>
      </c>
      <c r="AB18" s="106">
        <v>0.91592195060000003</v>
      </c>
      <c r="AC18" s="106">
        <v>0.8822003142</v>
      </c>
      <c r="AD18" s="106">
        <v>0.95093257870000003</v>
      </c>
      <c r="AE18" s="104" t="s">
        <v>28</v>
      </c>
      <c r="AF18" s="104" t="s">
        <v>28</v>
      </c>
      <c r="AG18" s="104" t="s">
        <v>28</v>
      </c>
      <c r="AH18" s="104" t="s">
        <v>28</v>
      </c>
      <c r="AI18" s="104" t="s">
        <v>28</v>
      </c>
      <c r="AJ18" s="104">
        <v>27008</v>
      </c>
      <c r="AK18" s="104">
        <v>134867</v>
      </c>
      <c r="AL18" s="105">
        <v>20.066575775</v>
      </c>
      <c r="AM18" s="106">
        <v>19.334746907</v>
      </c>
      <c r="AN18" s="106">
        <v>20.826104695000001</v>
      </c>
      <c r="AO18" s="106">
        <v>4.9663906100000002E-2</v>
      </c>
      <c r="AP18" s="107">
        <v>20.025654904</v>
      </c>
      <c r="AQ18" s="106">
        <v>19.788243574999999</v>
      </c>
      <c r="AR18" s="106">
        <v>20.265914598999998</v>
      </c>
      <c r="AS18" s="106">
        <v>0.96347729609999999</v>
      </c>
      <c r="AT18" s="106">
        <v>0.92833923829999998</v>
      </c>
      <c r="AU18" s="106">
        <v>0.9999453452</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v>2</v>
      </c>
      <c r="BM18" s="104" t="s">
        <v>28</v>
      </c>
      <c r="BN18" s="104" t="s">
        <v>28</v>
      </c>
      <c r="BO18" s="104" t="s">
        <v>28</v>
      </c>
      <c r="BP18" s="104" t="s">
        <v>28</v>
      </c>
      <c r="BQ18" s="104" t="s">
        <v>28</v>
      </c>
      <c r="BR18" s="106" t="s">
        <v>28</v>
      </c>
      <c r="BS18" s="106" t="s">
        <v>28</v>
      </c>
      <c r="BT18" s="106" t="s">
        <v>28</v>
      </c>
      <c r="BU18" s="106" t="s">
        <v>28</v>
      </c>
      <c r="BV18" s="110" t="s">
        <v>441</v>
      </c>
      <c r="BW18" s="111">
        <v>23606</v>
      </c>
      <c r="BX18" s="111">
        <v>25306</v>
      </c>
      <c r="BY18" s="111">
        <v>27008</v>
      </c>
    </row>
    <row r="19" spans="1:77" x14ac:dyDescent="0.3">
      <c r="A19" t="s">
        <v>45</v>
      </c>
      <c r="B19" s="104">
        <v>203724</v>
      </c>
      <c r="C19" s="104">
        <v>970351</v>
      </c>
      <c r="D19" s="105">
        <v>22.081650919000001</v>
      </c>
      <c r="E19" s="106">
        <v>21.326584492999999</v>
      </c>
      <c r="F19" s="106">
        <v>22.863450425</v>
      </c>
      <c r="G19" s="106" t="s">
        <v>28</v>
      </c>
      <c r="H19" s="107">
        <v>20.994877111000001</v>
      </c>
      <c r="I19" s="106">
        <v>20.903907207</v>
      </c>
      <c r="J19" s="106">
        <v>21.086242899999998</v>
      </c>
      <c r="K19" s="106" t="s">
        <v>28</v>
      </c>
      <c r="L19" s="106" t="s">
        <v>28</v>
      </c>
      <c r="M19" s="106" t="s">
        <v>28</v>
      </c>
      <c r="N19" s="106" t="s">
        <v>28</v>
      </c>
      <c r="O19" s="104" t="s">
        <v>28</v>
      </c>
      <c r="P19" s="104" t="s">
        <v>28</v>
      </c>
      <c r="Q19" s="104" t="s">
        <v>28</v>
      </c>
      <c r="R19" s="104" t="s">
        <v>28</v>
      </c>
      <c r="S19" s="104">
        <v>220402</v>
      </c>
      <c r="T19" s="104">
        <v>1041503</v>
      </c>
      <c r="U19" s="105">
        <v>21.834791702</v>
      </c>
      <c r="V19" s="106">
        <v>21.091607803999999</v>
      </c>
      <c r="W19" s="106">
        <v>22.604162426999999</v>
      </c>
      <c r="X19" s="106" t="s">
        <v>28</v>
      </c>
      <c r="Y19" s="107">
        <v>21.161916959999999</v>
      </c>
      <c r="Z19" s="106">
        <v>21.073753406000002</v>
      </c>
      <c r="AA19" s="106">
        <v>21.250449353</v>
      </c>
      <c r="AB19" s="106" t="s">
        <v>28</v>
      </c>
      <c r="AC19" s="106" t="s">
        <v>28</v>
      </c>
      <c r="AD19" s="106" t="s">
        <v>28</v>
      </c>
      <c r="AE19" s="104" t="s">
        <v>28</v>
      </c>
      <c r="AF19" s="104" t="s">
        <v>28</v>
      </c>
      <c r="AG19" s="104" t="s">
        <v>28</v>
      </c>
      <c r="AH19" s="104" t="s">
        <v>28</v>
      </c>
      <c r="AI19" s="104" t="s">
        <v>28</v>
      </c>
      <c r="AJ19" s="104">
        <v>229264</v>
      </c>
      <c r="AK19" s="104">
        <v>1100789</v>
      </c>
      <c r="AL19" s="105">
        <v>20.827243005</v>
      </c>
      <c r="AM19" s="106">
        <v>20.742163808000001</v>
      </c>
      <c r="AN19" s="106">
        <v>20.912671176</v>
      </c>
      <c r="AO19" s="106" t="s">
        <v>28</v>
      </c>
      <c r="AP19" s="107">
        <v>20.827243005</v>
      </c>
      <c r="AQ19" s="106">
        <v>20.742163808000001</v>
      </c>
      <c r="AR19" s="106">
        <v>20.912671176</v>
      </c>
      <c r="AS19" s="106" t="s">
        <v>28</v>
      </c>
      <c r="AT19" s="106" t="s">
        <v>28</v>
      </c>
      <c r="AU19" s="106"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6" t="s">
        <v>28</v>
      </c>
      <c r="BS19" s="106" t="s">
        <v>28</v>
      </c>
      <c r="BT19" s="106" t="s">
        <v>28</v>
      </c>
      <c r="BU19" s="106" t="s">
        <v>28</v>
      </c>
      <c r="BV19" s="110" t="s">
        <v>28</v>
      </c>
      <c r="BW19" s="111">
        <v>203724</v>
      </c>
      <c r="BX19" s="111">
        <v>220402</v>
      </c>
      <c r="BY19" s="111">
        <v>229264</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467</v>
      </c>
      <c r="B1" s="61"/>
      <c r="C1" s="61"/>
      <c r="D1" s="61"/>
      <c r="E1" s="61"/>
      <c r="F1" s="61"/>
      <c r="G1" s="61"/>
      <c r="H1" s="61"/>
      <c r="I1" s="61"/>
      <c r="J1" s="61"/>
      <c r="K1" s="61"/>
      <c r="L1" s="61"/>
    </row>
    <row r="2" spans="1:16" s="62" customFormat="1" ht="18.899999999999999" customHeight="1" x14ac:dyDescent="0.3">
      <c r="A2" s="1" t="s">
        <v>455</v>
      </c>
      <c r="B2" s="63"/>
      <c r="C2" s="63"/>
      <c r="D2" s="63"/>
      <c r="E2" s="63"/>
      <c r="F2" s="63"/>
      <c r="G2" s="63"/>
      <c r="H2" s="63"/>
      <c r="I2" s="63"/>
      <c r="J2" s="63"/>
      <c r="K2" s="61"/>
      <c r="L2" s="61"/>
    </row>
    <row r="3" spans="1:16" s="66" customFormat="1" ht="54" customHeight="1" x14ac:dyDescent="0.3">
      <c r="A3" s="103" t="s">
        <v>458</v>
      </c>
      <c r="B3" s="64" t="s">
        <v>445</v>
      </c>
      <c r="C3" s="64" t="s">
        <v>453</v>
      </c>
      <c r="D3" s="64" t="s">
        <v>450</v>
      </c>
      <c r="E3" s="64" t="s">
        <v>446</v>
      </c>
      <c r="F3" s="64" t="s">
        <v>454</v>
      </c>
      <c r="G3" s="64" t="s">
        <v>451</v>
      </c>
      <c r="H3" s="64" t="s">
        <v>447</v>
      </c>
      <c r="I3" s="64" t="s">
        <v>465</v>
      </c>
      <c r="J3" s="64" t="s">
        <v>452</v>
      </c>
      <c r="O3" s="67"/>
      <c r="P3" s="67"/>
    </row>
    <row r="4" spans="1:16" s="62" customFormat="1" ht="18.899999999999999" customHeight="1" x14ac:dyDescent="0.3">
      <c r="A4" s="83" t="s">
        <v>286</v>
      </c>
      <c r="B4" s="69">
        <v>11327</v>
      </c>
      <c r="C4" s="70">
        <v>18.111318975</v>
      </c>
      <c r="D4" s="70">
        <v>19.410060946000002</v>
      </c>
      <c r="E4" s="69">
        <v>13039</v>
      </c>
      <c r="F4" s="70">
        <v>17.148681528000001</v>
      </c>
      <c r="G4" s="70">
        <v>18.854409092000001</v>
      </c>
      <c r="H4" s="69">
        <v>14269</v>
      </c>
      <c r="I4" s="70">
        <v>17.327261688</v>
      </c>
      <c r="J4" s="84">
        <v>18.221962608999998</v>
      </c>
    </row>
    <row r="5" spans="1:16" s="62" customFormat="1" ht="18.899999999999999" customHeight="1" x14ac:dyDescent="0.3">
      <c r="A5" s="83" t="s">
        <v>287</v>
      </c>
      <c r="B5" s="69">
        <v>6586</v>
      </c>
      <c r="C5" s="70">
        <v>22.444111232000001</v>
      </c>
      <c r="D5" s="70">
        <v>21.283387964999999</v>
      </c>
      <c r="E5" s="69">
        <v>7072</v>
      </c>
      <c r="F5" s="70">
        <v>23.270047052999999</v>
      </c>
      <c r="G5" s="70">
        <v>21.398313068</v>
      </c>
      <c r="H5" s="69">
        <v>7353</v>
      </c>
      <c r="I5" s="70">
        <v>22.636455991999998</v>
      </c>
      <c r="J5" s="84">
        <v>20.374984286</v>
      </c>
    </row>
    <row r="6" spans="1:16" s="62" customFormat="1" ht="18.899999999999999" customHeight="1" x14ac:dyDescent="0.3">
      <c r="A6" s="83" t="s">
        <v>288</v>
      </c>
      <c r="B6" s="69">
        <v>9082</v>
      </c>
      <c r="C6" s="70">
        <v>19.902263713</v>
      </c>
      <c r="D6" s="70">
        <v>20.406576359999999</v>
      </c>
      <c r="E6" s="69">
        <v>10328</v>
      </c>
      <c r="F6" s="70">
        <v>20.590111643</v>
      </c>
      <c r="G6" s="70">
        <v>20.802769103999999</v>
      </c>
      <c r="H6" s="69">
        <v>11114</v>
      </c>
      <c r="I6" s="70">
        <v>20.286945093</v>
      </c>
      <c r="J6" s="84">
        <v>20.041054373000001</v>
      </c>
    </row>
    <row r="7" spans="1:16" s="62" customFormat="1" ht="18.899999999999999" customHeight="1" x14ac:dyDescent="0.3">
      <c r="A7" s="83" t="s">
        <v>289</v>
      </c>
      <c r="B7" s="69">
        <v>11534</v>
      </c>
      <c r="C7" s="70">
        <v>21.518656715999999</v>
      </c>
      <c r="D7" s="70">
        <v>21.584621459000001</v>
      </c>
      <c r="E7" s="69">
        <v>12219</v>
      </c>
      <c r="F7" s="70">
        <v>21.159174344</v>
      </c>
      <c r="G7" s="70">
        <v>20.715115952000001</v>
      </c>
      <c r="H7" s="69">
        <v>13248</v>
      </c>
      <c r="I7" s="70">
        <v>22.437884254</v>
      </c>
      <c r="J7" s="84">
        <v>21.146664549</v>
      </c>
    </row>
    <row r="8" spans="1:16" s="62" customFormat="1" ht="18.899999999999999" customHeight="1" x14ac:dyDescent="0.3">
      <c r="A8" s="83" t="s">
        <v>290</v>
      </c>
      <c r="B8" s="69">
        <v>5538</v>
      </c>
      <c r="C8" s="70">
        <v>19.817498658000002</v>
      </c>
      <c r="D8" s="70">
        <v>21.228769551999999</v>
      </c>
      <c r="E8" s="69">
        <v>6716</v>
      </c>
      <c r="F8" s="70">
        <v>22.209729157999998</v>
      </c>
      <c r="G8" s="70">
        <v>23.20579901</v>
      </c>
      <c r="H8" s="69">
        <v>7107</v>
      </c>
      <c r="I8" s="70">
        <v>21.002393688000002</v>
      </c>
      <c r="J8" s="84">
        <v>21.728771347999999</v>
      </c>
    </row>
    <row r="9" spans="1:16" s="62" customFormat="1" ht="18.899999999999999" customHeight="1" x14ac:dyDescent="0.3">
      <c r="A9" s="83" t="s">
        <v>291</v>
      </c>
      <c r="B9" s="69">
        <v>11350</v>
      </c>
      <c r="C9" s="70">
        <v>20.443820022000001</v>
      </c>
      <c r="D9" s="70">
        <v>21.101425509999999</v>
      </c>
      <c r="E9" s="69">
        <v>12949</v>
      </c>
      <c r="F9" s="70">
        <v>20.910779168000001</v>
      </c>
      <c r="G9" s="70">
        <v>21.597433963</v>
      </c>
      <c r="H9" s="69">
        <v>14359</v>
      </c>
      <c r="I9" s="70">
        <v>20.452085232000002</v>
      </c>
      <c r="J9" s="84">
        <v>21.300993132999999</v>
      </c>
    </row>
    <row r="10" spans="1:16" s="62" customFormat="1" ht="18.899999999999999" customHeight="1" x14ac:dyDescent="0.3">
      <c r="A10" s="83" t="s">
        <v>292</v>
      </c>
      <c r="B10" s="69">
        <v>9682</v>
      </c>
      <c r="C10" s="70">
        <v>20.184710322000001</v>
      </c>
      <c r="D10" s="70">
        <v>20.612898462</v>
      </c>
      <c r="E10" s="69">
        <v>9726</v>
      </c>
      <c r="F10" s="70">
        <v>19.150192959000002</v>
      </c>
      <c r="G10" s="70">
        <v>19.591006439000001</v>
      </c>
      <c r="H10" s="69">
        <v>10214</v>
      </c>
      <c r="I10" s="70">
        <v>19.531130487999999</v>
      </c>
      <c r="J10" s="84">
        <v>19.502494407</v>
      </c>
    </row>
    <row r="11" spans="1:16" s="62" customFormat="1" ht="18.899999999999999" customHeight="1" x14ac:dyDescent="0.3">
      <c r="A11" s="83" t="s">
        <v>293</v>
      </c>
      <c r="B11" s="69">
        <v>16590</v>
      </c>
      <c r="C11" s="70">
        <v>21.555532457000002</v>
      </c>
      <c r="D11" s="70">
        <v>21.572949942000001</v>
      </c>
      <c r="E11" s="69">
        <v>17993</v>
      </c>
      <c r="F11" s="70">
        <v>22.204807977000002</v>
      </c>
      <c r="G11" s="70">
        <v>21.916479988999999</v>
      </c>
      <c r="H11" s="69">
        <v>19045</v>
      </c>
      <c r="I11" s="70">
        <v>22.331007797000002</v>
      </c>
      <c r="J11" s="84">
        <v>21.682315001999999</v>
      </c>
    </row>
    <row r="12" spans="1:16" s="62" customFormat="1" ht="18.899999999999999" customHeight="1" x14ac:dyDescent="0.3">
      <c r="A12" s="83" t="s">
        <v>294</v>
      </c>
      <c r="B12" s="69">
        <v>4802</v>
      </c>
      <c r="C12" s="70">
        <v>18.493414465000001</v>
      </c>
      <c r="D12" s="70">
        <v>20.739761324</v>
      </c>
      <c r="E12" s="69">
        <v>5564</v>
      </c>
      <c r="F12" s="70">
        <v>19.67955293</v>
      </c>
      <c r="G12" s="70">
        <v>21.851769421</v>
      </c>
      <c r="H12" s="69">
        <v>5911</v>
      </c>
      <c r="I12" s="70">
        <v>19.838233320000001</v>
      </c>
      <c r="J12" s="84">
        <v>21.514723159999999</v>
      </c>
    </row>
    <row r="13" spans="1:16" s="62" customFormat="1" ht="18.899999999999999" customHeight="1" x14ac:dyDescent="0.3">
      <c r="A13" s="83" t="s">
        <v>295</v>
      </c>
      <c r="B13" s="69">
        <v>11020</v>
      </c>
      <c r="C13" s="70">
        <v>22.786956432</v>
      </c>
      <c r="D13" s="70">
        <v>21.827125258999999</v>
      </c>
      <c r="E13" s="69">
        <v>11336</v>
      </c>
      <c r="F13" s="70">
        <v>22.700148184</v>
      </c>
      <c r="G13" s="70">
        <v>21.643595740999999</v>
      </c>
      <c r="H13" s="69">
        <v>11635</v>
      </c>
      <c r="I13" s="70">
        <v>21.853869271000001</v>
      </c>
      <c r="J13" s="84">
        <v>20.87648102</v>
      </c>
    </row>
    <row r="14" spans="1:16" s="62" customFormat="1" ht="18.899999999999999" customHeight="1" x14ac:dyDescent="0.3">
      <c r="A14" s="83" t="s">
        <v>296</v>
      </c>
      <c r="B14" s="69">
        <v>11975</v>
      </c>
      <c r="C14" s="70">
        <v>20.237270377000002</v>
      </c>
      <c r="D14" s="70">
        <v>23.059757459</v>
      </c>
      <c r="E14" s="69">
        <v>12560</v>
      </c>
      <c r="F14" s="70">
        <v>20.596917022</v>
      </c>
      <c r="G14" s="70">
        <v>23.196285813999999</v>
      </c>
      <c r="H14" s="69">
        <v>11531</v>
      </c>
      <c r="I14" s="70">
        <v>19.583899457000001</v>
      </c>
      <c r="J14" s="84">
        <v>21.341004388999998</v>
      </c>
    </row>
    <row r="15" spans="1:16" s="62" customFormat="1" ht="18.899999999999999" customHeight="1" x14ac:dyDescent="0.3">
      <c r="A15" s="83" t="s">
        <v>297</v>
      </c>
      <c r="B15" s="69">
        <v>8178</v>
      </c>
      <c r="C15" s="70">
        <v>24.165952543</v>
      </c>
      <c r="D15" s="70">
        <v>27.148173629999999</v>
      </c>
      <c r="E15" s="69">
        <v>8725</v>
      </c>
      <c r="F15" s="70">
        <v>24.295500110999999</v>
      </c>
      <c r="G15" s="70">
        <v>27.126880003</v>
      </c>
      <c r="H15" s="69">
        <v>8224</v>
      </c>
      <c r="I15" s="70">
        <v>23.149242808</v>
      </c>
      <c r="J15" s="84">
        <v>25.057937513999999</v>
      </c>
    </row>
    <row r="16" spans="1:16" s="62" customFormat="1" ht="18.899999999999999" customHeight="1" x14ac:dyDescent="0.3">
      <c r="A16" s="83" t="s">
        <v>298</v>
      </c>
      <c r="B16" s="69">
        <v>118404</v>
      </c>
      <c r="C16" s="70">
        <v>20.77846413</v>
      </c>
      <c r="D16" s="70">
        <v>21.592615895000002</v>
      </c>
      <c r="E16" s="69">
        <v>128978</v>
      </c>
      <c r="F16" s="70">
        <v>20.916187999000002</v>
      </c>
      <c r="G16" s="70">
        <v>21.738110617</v>
      </c>
      <c r="H16" s="69">
        <v>134777</v>
      </c>
      <c r="I16" s="70">
        <v>20.697730846999999</v>
      </c>
      <c r="J16" s="84">
        <v>21.009702946000001</v>
      </c>
    </row>
    <row r="17" spans="1:10" s="62" customFormat="1" ht="18.899999999999999" customHeight="1" x14ac:dyDescent="0.3">
      <c r="A17" s="83" t="s">
        <v>299</v>
      </c>
      <c r="B17" s="69">
        <v>155</v>
      </c>
      <c r="C17" s="70">
        <v>21.174863387999999</v>
      </c>
      <c r="D17" s="70">
        <v>25.694710921999999</v>
      </c>
      <c r="E17" s="69">
        <v>79</v>
      </c>
      <c r="F17" s="70">
        <v>11.018131102</v>
      </c>
      <c r="G17" s="70">
        <v>13.063256445</v>
      </c>
      <c r="H17" s="69">
        <v>102</v>
      </c>
      <c r="I17" s="70">
        <v>14.166666666999999</v>
      </c>
      <c r="J17" s="84">
        <v>16.443096570000002</v>
      </c>
    </row>
    <row r="18" spans="1:10" s="62" customFormat="1" ht="18.899999999999999" customHeight="1" x14ac:dyDescent="0.3">
      <c r="A18" s="85" t="s">
        <v>169</v>
      </c>
      <c r="B18" s="86">
        <v>117819</v>
      </c>
      <c r="C18" s="87">
        <v>20.757948149000001</v>
      </c>
      <c r="D18" s="87">
        <v>21.981719212000002</v>
      </c>
      <c r="E18" s="86">
        <v>128306</v>
      </c>
      <c r="F18" s="87">
        <v>20.892047064</v>
      </c>
      <c r="G18" s="87">
        <v>21.743677497</v>
      </c>
      <c r="H18" s="86">
        <v>134112</v>
      </c>
      <c r="I18" s="87">
        <v>20.681933841999999</v>
      </c>
      <c r="J18" s="88">
        <v>20.914779458999998</v>
      </c>
    </row>
    <row r="19" spans="1:10" s="62" customFormat="1" ht="18.899999999999999" customHeight="1" x14ac:dyDescent="0.3">
      <c r="A19" s="89" t="s">
        <v>29</v>
      </c>
      <c r="B19" s="90">
        <v>203724</v>
      </c>
      <c r="C19" s="91">
        <v>20.994877111000001</v>
      </c>
      <c r="D19" s="91">
        <v>22.066870241</v>
      </c>
      <c r="E19" s="90">
        <v>220402</v>
      </c>
      <c r="F19" s="91">
        <v>21.161916959999999</v>
      </c>
      <c r="G19" s="91">
        <v>21.825977931000001</v>
      </c>
      <c r="H19" s="90">
        <v>229264</v>
      </c>
      <c r="I19" s="91">
        <v>20.827243005</v>
      </c>
      <c r="J19" s="92">
        <v>20.827243005</v>
      </c>
    </row>
    <row r="20" spans="1:10" ht="18.899999999999999" customHeight="1" x14ac:dyDescent="0.25">
      <c r="A20" s="77" t="s">
        <v>419</v>
      </c>
    </row>
    <row r="22" spans="1:10" ht="15.6" x14ac:dyDescent="0.3">
      <c r="A22" s="121" t="s">
        <v>462</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468</v>
      </c>
      <c r="B1" s="61"/>
      <c r="C1" s="61"/>
      <c r="D1" s="61"/>
      <c r="E1" s="61"/>
      <c r="F1" s="61"/>
      <c r="G1" s="61"/>
      <c r="H1" s="61"/>
      <c r="I1" s="61"/>
      <c r="J1" s="61"/>
      <c r="K1" s="61"/>
      <c r="L1" s="61"/>
    </row>
    <row r="2" spans="1:16" s="62" customFormat="1" ht="18.899999999999999" customHeight="1" x14ac:dyDescent="0.3">
      <c r="A2" s="1" t="s">
        <v>455</v>
      </c>
      <c r="B2" s="63"/>
      <c r="C2" s="63"/>
      <c r="D2" s="63"/>
      <c r="E2" s="63"/>
      <c r="F2" s="63"/>
      <c r="G2" s="63"/>
      <c r="H2" s="63"/>
      <c r="I2" s="63"/>
      <c r="J2" s="63"/>
      <c r="K2" s="61"/>
      <c r="L2" s="61"/>
    </row>
    <row r="3" spans="1:16" s="66" customFormat="1" ht="54" customHeight="1" x14ac:dyDescent="0.3">
      <c r="A3" s="103" t="s">
        <v>459</v>
      </c>
      <c r="B3" s="64" t="s">
        <v>445</v>
      </c>
      <c r="C3" s="64" t="s">
        <v>453</v>
      </c>
      <c r="D3" s="64" t="s">
        <v>450</v>
      </c>
      <c r="E3" s="64" t="s">
        <v>446</v>
      </c>
      <c r="F3" s="64" t="s">
        <v>454</v>
      </c>
      <c r="G3" s="64" t="s">
        <v>451</v>
      </c>
      <c r="H3" s="64" t="s">
        <v>447</v>
      </c>
      <c r="I3" s="64" t="s">
        <v>465</v>
      </c>
      <c r="J3" s="64" t="s">
        <v>452</v>
      </c>
      <c r="O3" s="67"/>
      <c r="P3" s="67"/>
    </row>
    <row r="4" spans="1:16" s="62" customFormat="1" ht="18.899999999999999" customHeight="1" x14ac:dyDescent="0.3">
      <c r="A4" s="83" t="s">
        <v>300</v>
      </c>
      <c r="B4" s="69">
        <v>6006</v>
      </c>
      <c r="C4" s="70">
        <v>16.683796772000001</v>
      </c>
      <c r="D4" s="70">
        <v>19.840208276999999</v>
      </c>
      <c r="E4" s="69">
        <v>7335</v>
      </c>
      <c r="F4" s="70">
        <v>15.529396820000001</v>
      </c>
      <c r="G4" s="70">
        <v>19.219622372</v>
      </c>
      <c r="H4" s="69">
        <v>8494</v>
      </c>
      <c r="I4" s="70">
        <v>15.925155146</v>
      </c>
      <c r="J4" s="84">
        <v>18.634704859999999</v>
      </c>
    </row>
    <row r="5" spans="1:16" s="62" customFormat="1" ht="18.899999999999999" customHeight="1" x14ac:dyDescent="0.3">
      <c r="A5" s="83" t="s">
        <v>301</v>
      </c>
      <c r="B5" s="69">
        <v>5321</v>
      </c>
      <c r="C5" s="70">
        <v>20.047471931</v>
      </c>
      <c r="D5" s="70">
        <v>20.882977095000001</v>
      </c>
      <c r="E5" s="69">
        <v>5704</v>
      </c>
      <c r="F5" s="70">
        <v>19.804180264999999</v>
      </c>
      <c r="G5" s="70">
        <v>20.235329037</v>
      </c>
      <c r="H5" s="69">
        <v>5775</v>
      </c>
      <c r="I5" s="70">
        <v>19.904870231</v>
      </c>
      <c r="J5" s="84">
        <v>19.498008834</v>
      </c>
    </row>
    <row r="6" spans="1:16" s="62" customFormat="1" ht="18.899999999999999" customHeight="1" x14ac:dyDescent="0.3">
      <c r="A6" s="83" t="s">
        <v>287</v>
      </c>
      <c r="B6" s="69">
        <v>6586</v>
      </c>
      <c r="C6" s="70">
        <v>22.444111232000001</v>
      </c>
      <c r="D6" s="70">
        <v>22.327322764000002</v>
      </c>
      <c r="E6" s="69">
        <v>7072</v>
      </c>
      <c r="F6" s="70">
        <v>23.270047052999999</v>
      </c>
      <c r="G6" s="70">
        <v>22.294425626999999</v>
      </c>
      <c r="H6" s="69">
        <v>7353</v>
      </c>
      <c r="I6" s="70">
        <v>22.636455991999998</v>
      </c>
      <c r="J6" s="84">
        <v>21.217186375000001</v>
      </c>
    </row>
    <row r="7" spans="1:16" s="62" customFormat="1" ht="18.899999999999999" customHeight="1" x14ac:dyDescent="0.3">
      <c r="A7" s="83" t="s">
        <v>302</v>
      </c>
      <c r="B7" s="69">
        <v>6412</v>
      </c>
      <c r="C7" s="70">
        <v>19.649423878</v>
      </c>
      <c r="D7" s="70">
        <v>21.710595433000002</v>
      </c>
      <c r="E7" s="69">
        <v>7486</v>
      </c>
      <c r="F7" s="70">
        <v>20.423418998999999</v>
      </c>
      <c r="G7" s="70">
        <v>22.084864133</v>
      </c>
      <c r="H7" s="69">
        <v>8334</v>
      </c>
      <c r="I7" s="70">
        <v>20.116829198000001</v>
      </c>
      <c r="J7" s="84">
        <v>21.115187145</v>
      </c>
    </row>
    <row r="8" spans="1:16" s="62" customFormat="1" ht="18.899999999999999" customHeight="1" x14ac:dyDescent="0.3">
      <c r="A8" s="83" t="s">
        <v>303</v>
      </c>
      <c r="B8" s="69">
        <v>2670</v>
      </c>
      <c r="C8" s="70">
        <v>20.536881778000001</v>
      </c>
      <c r="D8" s="70">
        <v>21.151914715</v>
      </c>
      <c r="E8" s="69">
        <v>2842</v>
      </c>
      <c r="F8" s="70">
        <v>21.042499629999998</v>
      </c>
      <c r="G8" s="70">
        <v>21.348176616</v>
      </c>
      <c r="H8" s="69">
        <v>2780</v>
      </c>
      <c r="I8" s="70">
        <v>20.814615153999998</v>
      </c>
      <c r="J8" s="84">
        <v>20.760890279000002</v>
      </c>
    </row>
    <row r="9" spans="1:16" s="62" customFormat="1" ht="18.899999999999999" customHeight="1" x14ac:dyDescent="0.3">
      <c r="A9" s="83" t="s">
        <v>304</v>
      </c>
      <c r="B9" s="69">
        <v>6593</v>
      </c>
      <c r="C9" s="70">
        <v>20.863263821</v>
      </c>
      <c r="D9" s="70">
        <v>21.938900007000001</v>
      </c>
      <c r="E9" s="69">
        <v>7302</v>
      </c>
      <c r="F9" s="70">
        <v>20.984567635000001</v>
      </c>
      <c r="G9" s="70">
        <v>21.182216919999998</v>
      </c>
      <c r="H9" s="69">
        <v>8272</v>
      </c>
      <c r="I9" s="70">
        <v>23.001418124000001</v>
      </c>
      <c r="J9" s="84">
        <v>21.988367351000001</v>
      </c>
    </row>
    <row r="10" spans="1:16" s="62" customFormat="1" ht="18.899999999999999" customHeight="1" x14ac:dyDescent="0.3">
      <c r="A10" s="83" t="s">
        <v>305</v>
      </c>
      <c r="B10" s="69">
        <v>4941</v>
      </c>
      <c r="C10" s="70">
        <v>22.460111822999998</v>
      </c>
      <c r="D10" s="70">
        <v>23.652329199</v>
      </c>
      <c r="E10" s="69">
        <v>4917</v>
      </c>
      <c r="F10" s="70">
        <v>21.423903098</v>
      </c>
      <c r="G10" s="70">
        <v>22.512888311000001</v>
      </c>
      <c r="H10" s="69">
        <v>4976</v>
      </c>
      <c r="I10" s="70">
        <v>21.559792028</v>
      </c>
      <c r="J10" s="84">
        <v>22.268810451</v>
      </c>
    </row>
    <row r="11" spans="1:16" s="62" customFormat="1" ht="18.899999999999999" customHeight="1" x14ac:dyDescent="0.3">
      <c r="A11" s="83" t="s">
        <v>290</v>
      </c>
      <c r="B11" s="69">
        <v>5538</v>
      </c>
      <c r="C11" s="70">
        <v>19.817498658000002</v>
      </c>
      <c r="D11" s="70">
        <v>22.380461371999999</v>
      </c>
      <c r="E11" s="69">
        <v>6716</v>
      </c>
      <c r="F11" s="70">
        <v>22.209729157999998</v>
      </c>
      <c r="G11" s="70">
        <v>24.423484373000001</v>
      </c>
      <c r="H11" s="69">
        <v>7107</v>
      </c>
      <c r="I11" s="70">
        <v>21.002393688000002</v>
      </c>
      <c r="J11" s="84">
        <v>22.841158351000001</v>
      </c>
    </row>
    <row r="12" spans="1:16" s="62" customFormat="1" ht="18.899999999999999" customHeight="1" x14ac:dyDescent="0.3">
      <c r="A12" s="83" t="s">
        <v>306</v>
      </c>
      <c r="B12" s="69">
        <v>3881</v>
      </c>
      <c r="C12" s="70">
        <v>18.472156116000001</v>
      </c>
      <c r="D12" s="70">
        <v>21.013332746</v>
      </c>
      <c r="E12" s="69">
        <v>4597</v>
      </c>
      <c r="F12" s="70">
        <v>19.490375647</v>
      </c>
      <c r="G12" s="70">
        <v>22.008958434</v>
      </c>
      <c r="H12" s="69">
        <v>4872</v>
      </c>
      <c r="I12" s="70">
        <v>18.898370830000001</v>
      </c>
      <c r="J12" s="84">
        <v>21.452347575000001</v>
      </c>
    </row>
    <row r="13" spans="1:16" s="62" customFormat="1" ht="18.899999999999999" customHeight="1" x14ac:dyDescent="0.3">
      <c r="A13" s="83" t="s">
        <v>307</v>
      </c>
      <c r="B13" s="69">
        <v>931</v>
      </c>
      <c r="C13" s="70">
        <v>23.286643322</v>
      </c>
      <c r="D13" s="70">
        <v>23.692122793999999</v>
      </c>
      <c r="E13" s="69">
        <v>984</v>
      </c>
      <c r="F13" s="70">
        <v>22.889043963999999</v>
      </c>
      <c r="G13" s="70">
        <v>22.956776733000002</v>
      </c>
      <c r="H13" s="69">
        <v>1137</v>
      </c>
      <c r="I13" s="70">
        <v>21.200820436000001</v>
      </c>
      <c r="J13" s="84">
        <v>21.960857541999999</v>
      </c>
    </row>
    <row r="14" spans="1:16" s="62" customFormat="1" ht="18.899999999999999" customHeight="1" x14ac:dyDescent="0.3">
      <c r="A14" s="83" t="s">
        <v>308</v>
      </c>
      <c r="B14" s="69">
        <v>6538</v>
      </c>
      <c r="C14" s="70">
        <v>21.429039659000001</v>
      </c>
      <c r="D14" s="70">
        <v>22.677587338999999</v>
      </c>
      <c r="E14" s="69">
        <v>7368</v>
      </c>
      <c r="F14" s="70">
        <v>21.645123384000001</v>
      </c>
      <c r="G14" s="70">
        <v>22.887424577000001</v>
      </c>
      <c r="H14" s="69">
        <v>8350</v>
      </c>
      <c r="I14" s="70">
        <v>21.374632024</v>
      </c>
      <c r="J14" s="84">
        <v>22.683285285</v>
      </c>
    </row>
    <row r="15" spans="1:16" s="62" customFormat="1" ht="18.899999999999999" customHeight="1" x14ac:dyDescent="0.3">
      <c r="A15" s="83" t="s">
        <v>309</v>
      </c>
      <c r="B15" s="69">
        <v>6106</v>
      </c>
      <c r="C15" s="70">
        <v>20.548544505999999</v>
      </c>
      <c r="D15" s="70">
        <v>21.290412683</v>
      </c>
      <c r="E15" s="69">
        <v>6229</v>
      </c>
      <c r="F15" s="70">
        <v>19.493647117999998</v>
      </c>
      <c r="G15" s="70">
        <v>20.265588384000001</v>
      </c>
      <c r="H15" s="69">
        <v>6666</v>
      </c>
      <c r="I15" s="70">
        <v>20.120129184</v>
      </c>
      <c r="J15" s="84">
        <v>20.438044053999999</v>
      </c>
    </row>
    <row r="16" spans="1:16" s="62" customFormat="1" ht="18.899999999999999" customHeight="1" x14ac:dyDescent="0.3">
      <c r="A16" s="83" t="s">
        <v>310</v>
      </c>
      <c r="B16" s="69">
        <v>3576</v>
      </c>
      <c r="C16" s="70">
        <v>19.592373438999999</v>
      </c>
      <c r="D16" s="70">
        <v>21.711610547999999</v>
      </c>
      <c r="E16" s="69">
        <v>3497</v>
      </c>
      <c r="F16" s="70">
        <v>18.567484337</v>
      </c>
      <c r="G16" s="70">
        <v>20.611676958</v>
      </c>
      <c r="H16" s="69">
        <v>3548</v>
      </c>
      <c r="I16" s="70">
        <v>18.512914166000002</v>
      </c>
      <c r="J16" s="84">
        <v>20.022536603999999</v>
      </c>
    </row>
    <row r="17" spans="1:12" s="62" customFormat="1" ht="18.899999999999999" customHeight="1" x14ac:dyDescent="0.3">
      <c r="A17" s="83" t="s">
        <v>311</v>
      </c>
      <c r="B17" s="69">
        <v>1614</v>
      </c>
      <c r="C17" s="70">
        <v>20.796289137999999</v>
      </c>
      <c r="D17" s="70">
        <v>22.643500715999998</v>
      </c>
      <c r="E17" s="69">
        <v>1658</v>
      </c>
      <c r="F17" s="70">
        <v>20.939631219999999</v>
      </c>
      <c r="G17" s="70">
        <v>21.525531431000001</v>
      </c>
      <c r="H17" s="69">
        <v>1932</v>
      </c>
      <c r="I17" s="70">
        <v>22.617653945000001</v>
      </c>
      <c r="J17" s="84">
        <v>22.175979518999998</v>
      </c>
    </row>
    <row r="18" spans="1:12" s="62" customFormat="1" ht="18.899999999999999" customHeight="1" x14ac:dyDescent="0.3">
      <c r="A18" s="83" t="s">
        <v>312</v>
      </c>
      <c r="B18" s="69">
        <v>4720</v>
      </c>
      <c r="C18" s="70">
        <v>20.453265156000001</v>
      </c>
      <c r="D18" s="70">
        <v>22.577056258999999</v>
      </c>
      <c r="E18" s="69">
        <v>5386</v>
      </c>
      <c r="F18" s="70">
        <v>21.168055336999998</v>
      </c>
      <c r="G18" s="70">
        <v>22.901462397</v>
      </c>
      <c r="H18" s="69">
        <v>5924</v>
      </c>
      <c r="I18" s="70">
        <v>21.343902</v>
      </c>
      <c r="J18" s="84">
        <v>22.706727266000001</v>
      </c>
    </row>
    <row r="19" spans="1:12" s="62" customFormat="1" ht="18.899999999999999" customHeight="1" x14ac:dyDescent="0.3">
      <c r="A19" s="83" t="s">
        <v>313</v>
      </c>
      <c r="B19" s="69">
        <v>7408</v>
      </c>
      <c r="C19" s="70">
        <v>23.056333644999999</v>
      </c>
      <c r="D19" s="70">
        <v>21.916750726</v>
      </c>
      <c r="E19" s="69">
        <v>7816</v>
      </c>
      <c r="F19" s="70">
        <v>23.587638821999999</v>
      </c>
      <c r="G19" s="70">
        <v>22.33203262</v>
      </c>
      <c r="H19" s="69">
        <v>8136</v>
      </c>
      <c r="I19" s="70">
        <v>23.737417943000001</v>
      </c>
      <c r="J19" s="84">
        <v>22.184492250000002</v>
      </c>
    </row>
    <row r="20" spans="1:12" s="62" customFormat="1" ht="18.899999999999999" customHeight="1" x14ac:dyDescent="0.3">
      <c r="A20" s="83" t="s">
        <v>314</v>
      </c>
      <c r="B20" s="69">
        <v>2848</v>
      </c>
      <c r="C20" s="70">
        <v>20.348671049</v>
      </c>
      <c r="D20" s="70">
        <v>24.600146027000001</v>
      </c>
      <c r="E20" s="69">
        <v>3133</v>
      </c>
      <c r="F20" s="70">
        <v>21.556350626</v>
      </c>
      <c r="G20" s="70">
        <v>25.779442188000001</v>
      </c>
      <c r="H20" s="69">
        <v>3053</v>
      </c>
      <c r="I20" s="70">
        <v>20.750356827000001</v>
      </c>
      <c r="J20" s="84">
        <v>24.314446647</v>
      </c>
    </row>
    <row r="21" spans="1:12" s="62" customFormat="1" ht="18.899999999999999" customHeight="1" x14ac:dyDescent="0.3">
      <c r="A21" s="83" t="s">
        <v>315</v>
      </c>
      <c r="B21" s="69">
        <v>2467</v>
      </c>
      <c r="C21" s="70">
        <v>16.700514487</v>
      </c>
      <c r="D21" s="70">
        <v>19.970049991</v>
      </c>
      <c r="E21" s="69">
        <v>2946</v>
      </c>
      <c r="F21" s="70">
        <v>18.253919077999999</v>
      </c>
      <c r="G21" s="70">
        <v>21.263520536000001</v>
      </c>
      <c r="H21" s="69">
        <v>3256</v>
      </c>
      <c r="I21" s="70">
        <v>18.940143098</v>
      </c>
      <c r="J21" s="84">
        <v>21.459630729000001</v>
      </c>
    </row>
    <row r="22" spans="1:12" s="62" customFormat="1" ht="18.899999999999999" customHeight="1" x14ac:dyDescent="0.3">
      <c r="A22" s="83" t="s">
        <v>316</v>
      </c>
      <c r="B22" s="69">
        <v>2335</v>
      </c>
      <c r="C22" s="70">
        <v>20.859388958</v>
      </c>
      <c r="D22" s="70">
        <v>24.26696175</v>
      </c>
      <c r="E22" s="69">
        <v>2618</v>
      </c>
      <c r="F22" s="70">
        <v>21.575737597</v>
      </c>
      <c r="G22" s="70">
        <v>25.209336270000001</v>
      </c>
      <c r="H22" s="69">
        <v>2655</v>
      </c>
      <c r="I22" s="70">
        <v>21.063070209999999</v>
      </c>
      <c r="J22" s="84">
        <v>24.085510143</v>
      </c>
    </row>
    <row r="23" spans="1:12" s="62" customFormat="1" ht="18.899999999999999" customHeight="1" x14ac:dyDescent="0.3">
      <c r="A23" s="83" t="s">
        <v>317</v>
      </c>
      <c r="B23" s="69">
        <v>6112</v>
      </c>
      <c r="C23" s="70">
        <v>23.323793169000002</v>
      </c>
      <c r="D23" s="70">
        <v>23.080987872000001</v>
      </c>
      <c r="E23" s="69">
        <v>6265</v>
      </c>
      <c r="F23" s="70">
        <v>23.387337614</v>
      </c>
      <c r="G23" s="70">
        <v>22.698602464</v>
      </c>
      <c r="H23" s="69">
        <v>6249</v>
      </c>
      <c r="I23" s="70">
        <v>23.393104481000002</v>
      </c>
      <c r="J23" s="84">
        <v>22.131267424000001</v>
      </c>
    </row>
    <row r="24" spans="1:12" s="62" customFormat="1" ht="18.899999999999999" customHeight="1" x14ac:dyDescent="0.3">
      <c r="A24" s="83" t="s">
        <v>318</v>
      </c>
      <c r="B24" s="69">
        <v>4908</v>
      </c>
      <c r="C24" s="70">
        <v>22.152012999</v>
      </c>
      <c r="D24" s="70">
        <v>22.602959471999998</v>
      </c>
      <c r="E24" s="69">
        <v>5071</v>
      </c>
      <c r="F24" s="70">
        <v>21.904967602999999</v>
      </c>
      <c r="G24" s="70">
        <v>22.506854405999999</v>
      </c>
      <c r="H24" s="69">
        <v>5386</v>
      </c>
      <c r="I24" s="70">
        <v>20.303841369000001</v>
      </c>
      <c r="J24" s="84">
        <v>21.422080593</v>
      </c>
    </row>
    <row r="25" spans="1:12" s="62" customFormat="1" ht="18.899999999999999" customHeight="1" x14ac:dyDescent="0.3">
      <c r="A25" s="83" t="s">
        <v>299</v>
      </c>
      <c r="B25" s="69">
        <v>155</v>
      </c>
      <c r="C25" s="70">
        <v>21.174863387999999</v>
      </c>
      <c r="D25" s="70">
        <v>25.694710921999999</v>
      </c>
      <c r="E25" s="69">
        <v>79</v>
      </c>
      <c r="F25" s="70">
        <v>11.018131102</v>
      </c>
      <c r="G25" s="70">
        <v>13.063256445</v>
      </c>
      <c r="H25" s="69">
        <v>102</v>
      </c>
      <c r="I25" s="70">
        <v>14.166666666999999</v>
      </c>
      <c r="J25" s="84">
        <v>16.443096570000002</v>
      </c>
    </row>
    <row r="26" spans="1:12" s="62" customFormat="1" ht="18.899999999999999" customHeight="1" x14ac:dyDescent="0.3">
      <c r="A26" s="83" t="s">
        <v>319</v>
      </c>
      <c r="B26" s="69">
        <v>5684</v>
      </c>
      <c r="C26" s="70">
        <v>18.631178707</v>
      </c>
      <c r="D26" s="70">
        <v>21.606821535000002</v>
      </c>
      <c r="E26" s="69">
        <v>6039</v>
      </c>
      <c r="F26" s="70">
        <v>19.351427564000002</v>
      </c>
      <c r="G26" s="70">
        <v>22.029692325999999</v>
      </c>
      <c r="H26" s="69">
        <v>5860</v>
      </c>
      <c r="I26" s="70">
        <v>19.254780836999998</v>
      </c>
      <c r="J26" s="84">
        <v>21.174631305999998</v>
      </c>
    </row>
    <row r="27" spans="1:12" s="62" customFormat="1" ht="18.899999999999999" customHeight="1" x14ac:dyDescent="0.3">
      <c r="A27" s="83" t="s">
        <v>320</v>
      </c>
      <c r="B27" s="69">
        <v>6291</v>
      </c>
      <c r="C27" s="70">
        <v>21.946624803999999</v>
      </c>
      <c r="D27" s="70">
        <v>26.365431835999999</v>
      </c>
      <c r="E27" s="69">
        <v>6521</v>
      </c>
      <c r="F27" s="70">
        <v>21.902394786999999</v>
      </c>
      <c r="G27" s="70">
        <v>26.415417634000001</v>
      </c>
      <c r="H27" s="69">
        <v>5671</v>
      </c>
      <c r="I27" s="70">
        <v>19.936019124000001</v>
      </c>
      <c r="J27" s="84">
        <v>23.612485370999998</v>
      </c>
    </row>
    <row r="28" spans="1:12" s="62" customFormat="1" ht="18.899999999999999" customHeight="1" x14ac:dyDescent="0.3">
      <c r="A28" s="83" t="s">
        <v>321</v>
      </c>
      <c r="B28" s="69">
        <v>4759</v>
      </c>
      <c r="C28" s="70">
        <v>21.427285006999998</v>
      </c>
      <c r="D28" s="70">
        <v>25.118829731999998</v>
      </c>
      <c r="E28" s="69">
        <v>5234</v>
      </c>
      <c r="F28" s="70">
        <v>22.104907509</v>
      </c>
      <c r="G28" s="70">
        <v>25.821768973000001</v>
      </c>
      <c r="H28" s="69">
        <v>5291</v>
      </c>
      <c r="I28" s="70">
        <v>22.118640525</v>
      </c>
      <c r="J28" s="84">
        <v>25.094591375</v>
      </c>
    </row>
    <row r="29" spans="1:12" s="62" customFormat="1" ht="18.899999999999999" customHeight="1" x14ac:dyDescent="0.3">
      <c r="A29" s="83" t="s">
        <v>322</v>
      </c>
      <c r="B29" s="69">
        <v>3419</v>
      </c>
      <c r="C29" s="70">
        <v>29.395580775999999</v>
      </c>
      <c r="D29" s="70">
        <v>34.394895667</v>
      </c>
      <c r="E29" s="69">
        <v>3491</v>
      </c>
      <c r="F29" s="70">
        <v>28.535229688000001</v>
      </c>
      <c r="G29" s="70">
        <v>33.155265409000002</v>
      </c>
      <c r="H29" s="69">
        <v>2933</v>
      </c>
      <c r="I29" s="70">
        <v>25.273588969999999</v>
      </c>
      <c r="J29" s="84">
        <v>28.769394855000002</v>
      </c>
    </row>
    <row r="30" spans="1:12" ht="18.899999999999999" customHeight="1" x14ac:dyDescent="0.25">
      <c r="A30" s="85" t="s">
        <v>169</v>
      </c>
      <c r="B30" s="86">
        <v>117819</v>
      </c>
      <c r="C30" s="87">
        <v>20.757948149000001</v>
      </c>
      <c r="D30" s="87">
        <v>21.981719212000002</v>
      </c>
      <c r="E30" s="86">
        <v>128306</v>
      </c>
      <c r="F30" s="87">
        <v>20.892047064</v>
      </c>
      <c r="G30" s="87">
        <v>21.743677497</v>
      </c>
      <c r="H30" s="86">
        <v>134112</v>
      </c>
      <c r="I30" s="87">
        <v>20.681933841999999</v>
      </c>
      <c r="J30" s="88">
        <v>20.914779458999998</v>
      </c>
    </row>
    <row r="31" spans="1:12" ht="18.899999999999999" customHeight="1" x14ac:dyDescent="0.25">
      <c r="A31" s="89" t="s">
        <v>29</v>
      </c>
      <c r="B31" s="90">
        <v>203724</v>
      </c>
      <c r="C31" s="91">
        <v>20.994877111000001</v>
      </c>
      <c r="D31" s="91">
        <v>22.066870241</v>
      </c>
      <c r="E31" s="90">
        <v>220402</v>
      </c>
      <c r="F31" s="91">
        <v>21.161916959999999</v>
      </c>
      <c r="G31" s="91">
        <v>21.825977931000001</v>
      </c>
      <c r="H31" s="90">
        <v>229264</v>
      </c>
      <c r="I31" s="91">
        <v>20.827243005</v>
      </c>
      <c r="J31" s="92">
        <v>20.827243005</v>
      </c>
      <c r="K31" s="93"/>
      <c r="L31" s="93"/>
    </row>
    <row r="32" spans="1:12" ht="18.899999999999999" customHeight="1" x14ac:dyDescent="0.25">
      <c r="A32" s="77" t="s">
        <v>419</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462</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469</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103" t="s">
        <v>460</v>
      </c>
      <c r="B3" s="64" t="s">
        <v>445</v>
      </c>
      <c r="C3" s="64" t="s">
        <v>453</v>
      </c>
      <c r="D3" s="64" t="s">
        <v>450</v>
      </c>
      <c r="E3" s="64" t="s">
        <v>446</v>
      </c>
      <c r="F3" s="64" t="s">
        <v>454</v>
      </c>
      <c r="G3" s="64" t="s">
        <v>451</v>
      </c>
      <c r="H3" s="64" t="s">
        <v>447</v>
      </c>
      <c r="I3" s="64" t="s">
        <v>465</v>
      </c>
      <c r="J3" s="64" t="s">
        <v>452</v>
      </c>
      <c r="O3" s="67"/>
      <c r="P3" s="67"/>
    </row>
    <row r="4" spans="1:16" s="62" customFormat="1" ht="18.899999999999999" customHeight="1" x14ac:dyDescent="0.3">
      <c r="A4" s="83" t="s">
        <v>323</v>
      </c>
      <c r="B4" s="69">
        <v>878</v>
      </c>
      <c r="C4" s="70">
        <v>17.944001634999999</v>
      </c>
      <c r="D4" s="70">
        <v>21.054066964</v>
      </c>
      <c r="E4" s="69">
        <v>1023</v>
      </c>
      <c r="F4" s="70">
        <v>17.77275886</v>
      </c>
      <c r="G4" s="70">
        <v>20.184935212999999</v>
      </c>
      <c r="H4" s="69">
        <v>1260</v>
      </c>
      <c r="I4" s="70">
        <v>18.630785155000002</v>
      </c>
      <c r="J4" s="84">
        <v>20.403523522</v>
      </c>
    </row>
    <row r="5" spans="1:16" s="62" customFormat="1" ht="18.899999999999999" customHeight="1" x14ac:dyDescent="0.3">
      <c r="A5" s="83" t="s">
        <v>344</v>
      </c>
      <c r="B5" s="69">
        <v>975</v>
      </c>
      <c r="C5" s="70">
        <v>18.742791233999998</v>
      </c>
      <c r="D5" s="70">
        <v>21.507738692</v>
      </c>
      <c r="E5" s="69">
        <v>1167</v>
      </c>
      <c r="F5" s="70">
        <v>19.867211439999998</v>
      </c>
      <c r="G5" s="70">
        <v>21.990146798000001</v>
      </c>
      <c r="H5" s="69">
        <v>1264</v>
      </c>
      <c r="I5" s="70">
        <v>19.265355890999999</v>
      </c>
      <c r="J5" s="84">
        <v>20.858237489</v>
      </c>
    </row>
    <row r="6" spans="1:16" s="62" customFormat="1" ht="18.899999999999999" customHeight="1" x14ac:dyDescent="0.3">
      <c r="A6" s="83" t="s">
        <v>324</v>
      </c>
      <c r="B6" s="69">
        <v>1135</v>
      </c>
      <c r="C6" s="70">
        <v>17.921995894999998</v>
      </c>
      <c r="D6" s="70">
        <v>22.205406592999999</v>
      </c>
      <c r="E6" s="69">
        <v>1199</v>
      </c>
      <c r="F6" s="70">
        <v>17.842261905000001</v>
      </c>
      <c r="G6" s="70">
        <v>21.521012888000001</v>
      </c>
      <c r="H6" s="69">
        <v>1454</v>
      </c>
      <c r="I6" s="70">
        <v>18.046419263000001</v>
      </c>
      <c r="J6" s="84">
        <v>20.717254853</v>
      </c>
    </row>
    <row r="7" spans="1:16" s="62" customFormat="1" ht="18.899999999999999" customHeight="1" x14ac:dyDescent="0.3">
      <c r="A7" s="83" t="s">
        <v>339</v>
      </c>
      <c r="B7" s="69">
        <v>282</v>
      </c>
      <c r="C7" s="70">
        <v>18.812541694</v>
      </c>
      <c r="D7" s="70">
        <v>20.386219425</v>
      </c>
      <c r="E7" s="69">
        <v>277</v>
      </c>
      <c r="F7" s="70">
        <v>18.640646029999999</v>
      </c>
      <c r="G7" s="70">
        <v>20.101242159000002</v>
      </c>
      <c r="H7" s="69">
        <v>304</v>
      </c>
      <c r="I7" s="70">
        <v>19.216182048</v>
      </c>
      <c r="J7" s="84">
        <v>20.775224177999998</v>
      </c>
    </row>
    <row r="8" spans="1:16" s="62" customFormat="1" ht="18.899999999999999" customHeight="1" x14ac:dyDescent="0.3">
      <c r="A8" s="83" t="s">
        <v>325</v>
      </c>
      <c r="B8" s="69">
        <v>1190</v>
      </c>
      <c r="C8" s="70">
        <v>14.966670859000001</v>
      </c>
      <c r="D8" s="70">
        <v>18.328529043</v>
      </c>
      <c r="E8" s="69">
        <v>1497</v>
      </c>
      <c r="F8" s="70">
        <v>15.413920922999999</v>
      </c>
      <c r="G8" s="70">
        <v>18.991876868999999</v>
      </c>
      <c r="H8" s="69">
        <v>1623</v>
      </c>
      <c r="I8" s="70">
        <v>14.187062937</v>
      </c>
      <c r="J8" s="84">
        <v>17.177449851999999</v>
      </c>
    </row>
    <row r="9" spans="1:16" s="62" customFormat="1" ht="18.899999999999999" customHeight="1" x14ac:dyDescent="0.3">
      <c r="A9" s="83" t="s">
        <v>340</v>
      </c>
      <c r="B9" s="69">
        <v>1251</v>
      </c>
      <c r="C9" s="70">
        <v>16.740264954000001</v>
      </c>
      <c r="D9" s="70">
        <v>20.463938329000001</v>
      </c>
      <c r="E9" s="69">
        <v>1639</v>
      </c>
      <c r="F9" s="70">
        <v>17.362288136</v>
      </c>
      <c r="G9" s="70">
        <v>20.345818391000002</v>
      </c>
      <c r="H9" s="69">
        <v>1956</v>
      </c>
      <c r="I9" s="70">
        <v>17.186538968000001</v>
      </c>
      <c r="J9" s="84">
        <v>19.710517754000001</v>
      </c>
    </row>
    <row r="10" spans="1:16" s="62" customFormat="1" ht="18.899999999999999" customHeight="1" x14ac:dyDescent="0.3">
      <c r="A10" s="83" t="s">
        <v>326</v>
      </c>
      <c r="B10" s="69">
        <v>1270</v>
      </c>
      <c r="C10" s="70">
        <v>19.705197827999999</v>
      </c>
      <c r="D10" s="70">
        <v>21.813558102999998</v>
      </c>
      <c r="E10" s="69">
        <v>1324</v>
      </c>
      <c r="F10" s="70">
        <v>19.562647754</v>
      </c>
      <c r="G10" s="70">
        <v>21.576923093000001</v>
      </c>
      <c r="H10" s="69">
        <v>1242</v>
      </c>
      <c r="I10" s="70">
        <v>17.412028598999999</v>
      </c>
      <c r="J10" s="84">
        <v>19.161258316000001</v>
      </c>
    </row>
    <row r="11" spans="1:16" s="62" customFormat="1" ht="18.899999999999999" customHeight="1" x14ac:dyDescent="0.3">
      <c r="A11" s="83" t="s">
        <v>327</v>
      </c>
      <c r="B11" s="69">
        <v>457</v>
      </c>
      <c r="C11" s="70">
        <v>12.662787476</v>
      </c>
      <c r="D11" s="70">
        <v>16.502222246999999</v>
      </c>
      <c r="E11" s="69">
        <v>504</v>
      </c>
      <c r="F11" s="70">
        <v>13.541106932</v>
      </c>
      <c r="G11" s="70">
        <v>17.309963320000001</v>
      </c>
      <c r="H11" s="69">
        <v>460</v>
      </c>
      <c r="I11" s="70">
        <v>8.9164566776999994</v>
      </c>
      <c r="J11" s="84">
        <v>11.267137491</v>
      </c>
    </row>
    <row r="12" spans="1:16" s="62" customFormat="1" ht="18.899999999999999" customHeight="1" x14ac:dyDescent="0.3">
      <c r="A12" s="83" t="s">
        <v>206</v>
      </c>
      <c r="B12" s="69">
        <v>473</v>
      </c>
      <c r="C12" s="70">
        <v>15.672630881</v>
      </c>
      <c r="D12" s="70">
        <v>17.014136321999999</v>
      </c>
      <c r="E12" s="69">
        <v>569</v>
      </c>
      <c r="F12" s="70">
        <v>17.966529839</v>
      </c>
      <c r="G12" s="70">
        <v>19.231878390999999</v>
      </c>
      <c r="H12" s="69">
        <v>556</v>
      </c>
      <c r="I12" s="70">
        <v>17.358726193999999</v>
      </c>
      <c r="J12" s="84">
        <v>18.182692242000002</v>
      </c>
    </row>
    <row r="13" spans="1:16" s="62" customFormat="1" ht="18.899999999999999" customHeight="1" x14ac:dyDescent="0.3">
      <c r="A13" s="83" t="s">
        <v>328</v>
      </c>
      <c r="B13" s="69">
        <v>1263</v>
      </c>
      <c r="C13" s="70">
        <v>19.055522027999999</v>
      </c>
      <c r="D13" s="70">
        <v>20.190604198999999</v>
      </c>
      <c r="E13" s="69">
        <v>1643</v>
      </c>
      <c r="F13" s="70">
        <v>21.712699880999999</v>
      </c>
      <c r="G13" s="70">
        <v>22.724157129999998</v>
      </c>
      <c r="H13" s="69">
        <v>1623</v>
      </c>
      <c r="I13" s="70">
        <v>19.270957017000001</v>
      </c>
      <c r="J13" s="84">
        <v>20.032634233</v>
      </c>
    </row>
    <row r="14" spans="1:16" s="62" customFormat="1" ht="18.899999999999999" customHeight="1" x14ac:dyDescent="0.3">
      <c r="A14" s="83" t="s">
        <v>341</v>
      </c>
      <c r="B14" s="69">
        <v>1450</v>
      </c>
      <c r="C14" s="70">
        <v>19.679695982999998</v>
      </c>
      <c r="D14" s="70">
        <v>21.770289262999999</v>
      </c>
      <c r="E14" s="69">
        <v>1855</v>
      </c>
      <c r="F14" s="70">
        <v>19.357195033</v>
      </c>
      <c r="G14" s="70">
        <v>21.599903074</v>
      </c>
      <c r="H14" s="69">
        <v>1775</v>
      </c>
      <c r="I14" s="70">
        <v>17.458443984999999</v>
      </c>
      <c r="J14" s="84">
        <v>19.183371806</v>
      </c>
    </row>
    <row r="15" spans="1:16" s="62" customFormat="1" ht="18.899999999999999" customHeight="1" x14ac:dyDescent="0.3">
      <c r="A15" s="83" t="s">
        <v>329</v>
      </c>
      <c r="B15" s="69">
        <v>2410</v>
      </c>
      <c r="C15" s="70">
        <v>16.837839725999999</v>
      </c>
      <c r="D15" s="70">
        <v>19.417451622000002</v>
      </c>
      <c r="E15" s="69">
        <v>2957</v>
      </c>
      <c r="F15" s="70">
        <v>19.437323341999999</v>
      </c>
      <c r="G15" s="70">
        <v>21.711448722</v>
      </c>
      <c r="H15" s="69">
        <v>2885</v>
      </c>
      <c r="I15" s="70">
        <v>17.082124459999999</v>
      </c>
      <c r="J15" s="84">
        <v>18.582086925999999</v>
      </c>
    </row>
    <row r="16" spans="1:16" s="62" customFormat="1" ht="18.899999999999999" customHeight="1" x14ac:dyDescent="0.3">
      <c r="A16" s="83" t="s">
        <v>342</v>
      </c>
      <c r="B16" s="69">
        <v>513</v>
      </c>
      <c r="C16" s="70">
        <v>16.147308782</v>
      </c>
      <c r="D16" s="70">
        <v>17.483539738000001</v>
      </c>
      <c r="E16" s="69">
        <v>680</v>
      </c>
      <c r="F16" s="70">
        <v>20.226055919</v>
      </c>
      <c r="G16" s="70">
        <v>21.330357278000001</v>
      </c>
      <c r="H16" s="69">
        <v>675</v>
      </c>
      <c r="I16" s="70">
        <v>19.116397621000001</v>
      </c>
      <c r="J16" s="84">
        <v>19.5202825</v>
      </c>
    </row>
    <row r="17" spans="1:16" s="62" customFormat="1" ht="18.899999999999999" customHeight="1" x14ac:dyDescent="0.3">
      <c r="A17" s="83" t="s">
        <v>330</v>
      </c>
      <c r="B17" s="69">
        <v>380</v>
      </c>
      <c r="C17" s="70">
        <v>18.103858979999998</v>
      </c>
      <c r="D17" s="70">
        <v>18.903156558999999</v>
      </c>
      <c r="E17" s="69">
        <v>413</v>
      </c>
      <c r="F17" s="70">
        <v>19.629277566999999</v>
      </c>
      <c r="G17" s="70">
        <v>20.409330664999999</v>
      </c>
      <c r="H17" s="69">
        <v>428</v>
      </c>
      <c r="I17" s="70">
        <v>20.112781954999999</v>
      </c>
      <c r="J17" s="84">
        <v>20.696242435999999</v>
      </c>
    </row>
    <row r="18" spans="1:16" s="62" customFormat="1" ht="18.899999999999999" customHeight="1" x14ac:dyDescent="0.3">
      <c r="A18" s="83" t="s">
        <v>331</v>
      </c>
      <c r="B18" s="69">
        <v>980</v>
      </c>
      <c r="C18" s="70">
        <v>23.162372960999999</v>
      </c>
      <c r="D18" s="70">
        <v>22.613646587000002</v>
      </c>
      <c r="E18" s="69">
        <v>874</v>
      </c>
      <c r="F18" s="70">
        <v>20.316132031999999</v>
      </c>
      <c r="G18" s="70">
        <v>19.41068937</v>
      </c>
      <c r="H18" s="69">
        <v>854</v>
      </c>
      <c r="I18" s="70">
        <v>19.511080649</v>
      </c>
      <c r="J18" s="84">
        <v>18.032929471999999</v>
      </c>
    </row>
    <row r="19" spans="1:16" s="62" customFormat="1" ht="18.899999999999999" customHeight="1" x14ac:dyDescent="0.3">
      <c r="A19" s="83" t="s">
        <v>332</v>
      </c>
      <c r="B19" s="69">
        <v>652</v>
      </c>
      <c r="C19" s="70">
        <v>21.059431525000001</v>
      </c>
      <c r="D19" s="70">
        <v>20.348326143000001</v>
      </c>
      <c r="E19" s="69">
        <v>790</v>
      </c>
      <c r="F19" s="70">
        <v>24.435508814999999</v>
      </c>
      <c r="G19" s="70">
        <v>23.237246130999999</v>
      </c>
      <c r="H19" s="69">
        <v>739</v>
      </c>
      <c r="I19" s="70">
        <v>21.358381503</v>
      </c>
      <c r="J19" s="84">
        <v>20.102545146000001</v>
      </c>
    </row>
    <row r="20" spans="1:16" s="62" customFormat="1" ht="18.899999999999999" customHeight="1" x14ac:dyDescent="0.3">
      <c r="A20" s="83" t="s">
        <v>333</v>
      </c>
      <c r="B20" s="69">
        <v>567</v>
      </c>
      <c r="C20" s="70">
        <v>15.807081126</v>
      </c>
      <c r="D20" s="70">
        <v>17.237601821999998</v>
      </c>
      <c r="E20" s="69">
        <v>604</v>
      </c>
      <c r="F20" s="70">
        <v>16.076656907</v>
      </c>
      <c r="G20" s="70">
        <v>17.318250124999999</v>
      </c>
      <c r="H20" s="69">
        <v>672</v>
      </c>
      <c r="I20" s="70">
        <v>16.184971097999998</v>
      </c>
      <c r="J20" s="84">
        <v>17.486101743999999</v>
      </c>
    </row>
    <row r="21" spans="1:16" s="62" customFormat="1" ht="18.899999999999999" customHeight="1" x14ac:dyDescent="0.3">
      <c r="A21" s="83" t="s">
        <v>334</v>
      </c>
      <c r="B21" s="69">
        <v>623</v>
      </c>
      <c r="C21" s="70">
        <v>18.753762793</v>
      </c>
      <c r="D21" s="70">
        <v>20.155050496000001</v>
      </c>
      <c r="E21" s="69">
        <v>720</v>
      </c>
      <c r="F21" s="70">
        <v>21.486123545000002</v>
      </c>
      <c r="G21" s="70">
        <v>22.783823012999999</v>
      </c>
      <c r="H21" s="69">
        <v>657</v>
      </c>
      <c r="I21" s="70">
        <v>18.944636677999998</v>
      </c>
      <c r="J21" s="84">
        <v>19.511975280000001</v>
      </c>
    </row>
    <row r="22" spans="1:16" s="62" customFormat="1" ht="18.899999999999999" customHeight="1" x14ac:dyDescent="0.3">
      <c r="A22" s="83" t="s">
        <v>343</v>
      </c>
      <c r="B22" s="69">
        <v>1353</v>
      </c>
      <c r="C22" s="70">
        <v>22.587646076999999</v>
      </c>
      <c r="D22" s="70">
        <v>22.379842355000001</v>
      </c>
      <c r="E22" s="69">
        <v>1374</v>
      </c>
      <c r="F22" s="70">
        <v>22.647107301999998</v>
      </c>
      <c r="G22" s="70">
        <v>22.325735587</v>
      </c>
      <c r="H22" s="69">
        <v>1418</v>
      </c>
      <c r="I22" s="70">
        <v>21.638943995000002</v>
      </c>
      <c r="J22" s="84">
        <v>21.379071773</v>
      </c>
    </row>
    <row r="23" spans="1:16" s="62" customFormat="1" ht="18.899999999999999" customHeight="1" x14ac:dyDescent="0.3">
      <c r="A23" s="83" t="s">
        <v>335</v>
      </c>
      <c r="B23" s="69">
        <v>1692</v>
      </c>
      <c r="C23" s="70">
        <v>17.113381208</v>
      </c>
      <c r="D23" s="70">
        <v>19.487195472</v>
      </c>
      <c r="E23" s="69">
        <v>1957</v>
      </c>
      <c r="F23" s="70">
        <v>16.961345120000001</v>
      </c>
      <c r="G23" s="70">
        <v>19.468886334</v>
      </c>
      <c r="H23" s="69">
        <v>1783</v>
      </c>
      <c r="I23" s="70">
        <v>15.060393614000001</v>
      </c>
      <c r="J23" s="84">
        <v>16.832834726000002</v>
      </c>
    </row>
    <row r="24" spans="1:16" s="62" customFormat="1" ht="18.899999999999999" customHeight="1" x14ac:dyDescent="0.3">
      <c r="A24" s="83" t="s">
        <v>336</v>
      </c>
      <c r="B24" s="69">
        <v>1026</v>
      </c>
      <c r="C24" s="70">
        <v>20.244672455</v>
      </c>
      <c r="D24" s="70">
        <v>22.787614396999999</v>
      </c>
      <c r="E24" s="69">
        <v>1088</v>
      </c>
      <c r="F24" s="70">
        <v>20.532175882000001</v>
      </c>
      <c r="G24" s="70">
        <v>22.937316902999999</v>
      </c>
      <c r="H24" s="69">
        <v>1163</v>
      </c>
      <c r="I24" s="70">
        <v>20.831094394000001</v>
      </c>
      <c r="J24" s="84">
        <v>22.983685797</v>
      </c>
    </row>
    <row r="25" spans="1:16" s="62" customFormat="1" ht="18.899999999999999" customHeight="1" x14ac:dyDescent="0.3">
      <c r="A25" s="83" t="s">
        <v>337</v>
      </c>
      <c r="B25" s="69">
        <v>2357</v>
      </c>
      <c r="C25" s="70">
        <v>21.178901968000002</v>
      </c>
      <c r="D25" s="70">
        <v>22.049266007</v>
      </c>
      <c r="E25" s="69">
        <v>2605</v>
      </c>
      <c r="F25" s="70">
        <v>22.358595828999999</v>
      </c>
      <c r="G25" s="70">
        <v>22.942431923000001</v>
      </c>
      <c r="H25" s="69">
        <v>2899</v>
      </c>
      <c r="I25" s="70">
        <v>23.927038627000002</v>
      </c>
      <c r="J25" s="84">
        <v>24.420372366999999</v>
      </c>
    </row>
    <row r="26" spans="1:16" s="62" customFormat="1" ht="18.899999999999999" customHeight="1" x14ac:dyDescent="0.3">
      <c r="A26" s="83" t="s">
        <v>338</v>
      </c>
      <c r="B26" s="69">
        <v>743</v>
      </c>
      <c r="C26" s="70">
        <v>18.166259169</v>
      </c>
      <c r="D26" s="70">
        <v>20.181933474000001</v>
      </c>
      <c r="E26" s="69">
        <v>848</v>
      </c>
      <c r="F26" s="70">
        <v>20.379716414000001</v>
      </c>
      <c r="G26" s="70">
        <v>22.703970464000001</v>
      </c>
      <c r="H26" s="69">
        <v>819</v>
      </c>
      <c r="I26" s="70">
        <v>18.711446196000001</v>
      </c>
      <c r="J26" s="84">
        <v>20.824624756999999</v>
      </c>
    </row>
    <row r="27" spans="1:16" s="62" customFormat="1" ht="18.899999999999999" customHeight="1" x14ac:dyDescent="0.3">
      <c r="A27" s="85" t="s">
        <v>174</v>
      </c>
      <c r="B27" s="86">
        <v>23920</v>
      </c>
      <c r="C27" s="87">
        <v>18.342432980000002</v>
      </c>
      <c r="D27" s="87">
        <v>20.077134637</v>
      </c>
      <c r="E27" s="86">
        <v>27607</v>
      </c>
      <c r="F27" s="87">
        <v>19.193787238999999</v>
      </c>
      <c r="G27" s="87">
        <v>20.642276258999999</v>
      </c>
      <c r="H27" s="86">
        <v>28509</v>
      </c>
      <c r="I27" s="87">
        <v>18.004812398999999</v>
      </c>
      <c r="J27" s="88">
        <v>19.017795432</v>
      </c>
    </row>
    <row r="28" spans="1:16" ht="18.899999999999999" customHeight="1" x14ac:dyDescent="0.25">
      <c r="A28" s="89" t="s">
        <v>29</v>
      </c>
      <c r="B28" s="90">
        <v>203724</v>
      </c>
      <c r="C28" s="91">
        <v>20.994877111000001</v>
      </c>
      <c r="D28" s="91">
        <v>22.066870241</v>
      </c>
      <c r="E28" s="90">
        <v>220402</v>
      </c>
      <c r="F28" s="91">
        <v>21.161916959999999</v>
      </c>
      <c r="G28" s="91">
        <v>21.825977931000001</v>
      </c>
      <c r="H28" s="90">
        <v>229264</v>
      </c>
      <c r="I28" s="91">
        <v>20.827243005</v>
      </c>
      <c r="J28" s="92">
        <v>20.827243005</v>
      </c>
      <c r="K28" s="93"/>
      <c r="L28" s="93"/>
    </row>
    <row r="29" spans="1:16" ht="18.899999999999999" customHeight="1" x14ac:dyDescent="0.25">
      <c r="A29" s="77" t="s">
        <v>419</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462</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470</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103" t="s">
        <v>460</v>
      </c>
      <c r="B3" s="64" t="s">
        <v>445</v>
      </c>
      <c r="C3" s="64" t="s">
        <v>453</v>
      </c>
      <c r="D3" s="64" t="s">
        <v>450</v>
      </c>
      <c r="E3" s="64" t="s">
        <v>446</v>
      </c>
      <c r="F3" s="64" t="s">
        <v>454</v>
      </c>
      <c r="G3" s="64" t="s">
        <v>451</v>
      </c>
      <c r="H3" s="64" t="s">
        <v>447</v>
      </c>
      <c r="I3" s="64" t="s">
        <v>465</v>
      </c>
      <c r="J3" s="64" t="s">
        <v>452</v>
      </c>
      <c r="O3" s="67"/>
      <c r="P3" s="67"/>
    </row>
    <row r="4" spans="1:16" s="62" customFormat="1" ht="18.899999999999999" customHeight="1" x14ac:dyDescent="0.3">
      <c r="A4" s="83" t="s">
        <v>345</v>
      </c>
      <c r="B4" s="69">
        <v>1978</v>
      </c>
      <c r="C4" s="70">
        <v>19.116652169999998</v>
      </c>
      <c r="D4" s="70">
        <v>21.152020869000001</v>
      </c>
      <c r="E4" s="69">
        <v>2425</v>
      </c>
      <c r="F4" s="70">
        <v>21.433622061000001</v>
      </c>
      <c r="G4" s="70">
        <v>23.023958370999999</v>
      </c>
      <c r="H4" s="69">
        <v>2802</v>
      </c>
      <c r="I4" s="70">
        <v>21.888914928999998</v>
      </c>
      <c r="J4" s="84">
        <v>22.288838954999999</v>
      </c>
    </row>
    <row r="5" spans="1:16" s="62" customFormat="1" ht="18.899999999999999" customHeight="1" x14ac:dyDescent="0.3">
      <c r="A5" s="83" t="s">
        <v>353</v>
      </c>
      <c r="B5" s="69">
        <v>1845</v>
      </c>
      <c r="C5" s="70">
        <v>27.337383316</v>
      </c>
      <c r="D5" s="70">
        <v>24.883240911000001</v>
      </c>
      <c r="E5" s="69">
        <v>1820</v>
      </c>
      <c r="F5" s="70">
        <v>26.511289147999999</v>
      </c>
      <c r="G5" s="70">
        <v>23.060096786999999</v>
      </c>
      <c r="H5" s="69">
        <v>2044</v>
      </c>
      <c r="I5" s="70">
        <v>29.120957400999998</v>
      </c>
      <c r="J5" s="84">
        <v>24.517508019000001</v>
      </c>
    </row>
    <row r="6" spans="1:16" s="62" customFormat="1" ht="18.899999999999999" customHeight="1" x14ac:dyDescent="0.3">
      <c r="A6" s="83" t="s">
        <v>346</v>
      </c>
      <c r="B6" s="69">
        <v>1296</v>
      </c>
      <c r="C6" s="70">
        <v>20.237351655000001</v>
      </c>
      <c r="D6" s="70">
        <v>21.501758636000002</v>
      </c>
      <c r="E6" s="69">
        <v>1618</v>
      </c>
      <c r="F6" s="70">
        <v>22.833756702999999</v>
      </c>
      <c r="G6" s="70">
        <v>23.841326661</v>
      </c>
      <c r="H6" s="69">
        <v>1791</v>
      </c>
      <c r="I6" s="70">
        <v>23.97911367</v>
      </c>
      <c r="J6" s="84">
        <v>24.290904919999999</v>
      </c>
    </row>
    <row r="7" spans="1:16" s="62" customFormat="1" ht="18.899999999999999" customHeight="1" x14ac:dyDescent="0.3">
      <c r="A7" s="83" t="s">
        <v>354</v>
      </c>
      <c r="B7" s="69">
        <v>2697</v>
      </c>
      <c r="C7" s="70">
        <v>20.669834457</v>
      </c>
      <c r="D7" s="70">
        <v>21.926718315999999</v>
      </c>
      <c r="E7" s="69">
        <v>3044</v>
      </c>
      <c r="F7" s="70">
        <v>22.319988267999999</v>
      </c>
      <c r="G7" s="70">
        <v>22.734832296</v>
      </c>
      <c r="H7" s="69">
        <v>3339</v>
      </c>
      <c r="I7" s="70">
        <v>23.443094854000002</v>
      </c>
      <c r="J7" s="84">
        <v>22.759430588000001</v>
      </c>
    </row>
    <row r="8" spans="1:16" s="62" customFormat="1" ht="18.899999999999999" customHeight="1" x14ac:dyDescent="0.3">
      <c r="A8" s="83" t="s">
        <v>355</v>
      </c>
      <c r="B8" s="69">
        <v>618</v>
      </c>
      <c r="C8" s="70">
        <v>17.344934043999999</v>
      </c>
      <c r="D8" s="70">
        <v>18.112362247</v>
      </c>
      <c r="E8" s="69">
        <v>492</v>
      </c>
      <c r="F8" s="70">
        <v>13.362303096</v>
      </c>
      <c r="G8" s="70">
        <v>13.898149786999999</v>
      </c>
      <c r="H8" s="69">
        <v>693</v>
      </c>
      <c r="I8" s="70">
        <v>17.888487351999999</v>
      </c>
      <c r="J8" s="84">
        <v>18.297185349999999</v>
      </c>
    </row>
    <row r="9" spans="1:16" s="62" customFormat="1" ht="18.899999999999999" customHeight="1" x14ac:dyDescent="0.3">
      <c r="A9" s="83" t="s">
        <v>356</v>
      </c>
      <c r="B9" s="69">
        <v>3004</v>
      </c>
      <c r="C9" s="70">
        <v>21.002586869999998</v>
      </c>
      <c r="D9" s="70">
        <v>22.299859403999999</v>
      </c>
      <c r="E9" s="69">
        <v>3140</v>
      </c>
      <c r="F9" s="70">
        <v>21.052631579</v>
      </c>
      <c r="G9" s="70">
        <v>21.745097145999999</v>
      </c>
      <c r="H9" s="69">
        <v>3507</v>
      </c>
      <c r="I9" s="70">
        <v>22.561760164999999</v>
      </c>
      <c r="J9" s="84">
        <v>22.573259647</v>
      </c>
    </row>
    <row r="10" spans="1:16" s="62" customFormat="1" ht="18.899999999999999" customHeight="1" x14ac:dyDescent="0.3">
      <c r="A10" s="83" t="s">
        <v>347</v>
      </c>
      <c r="B10" s="69">
        <v>630</v>
      </c>
      <c r="C10" s="70">
        <v>23.170283191999999</v>
      </c>
      <c r="D10" s="70">
        <v>23.909778664000001</v>
      </c>
      <c r="E10" s="69">
        <v>620</v>
      </c>
      <c r="F10" s="70">
        <v>22.669104205</v>
      </c>
      <c r="G10" s="70">
        <v>22.704441623000001</v>
      </c>
      <c r="H10" s="69">
        <v>666</v>
      </c>
      <c r="I10" s="70">
        <v>23.931009702000001</v>
      </c>
      <c r="J10" s="84">
        <v>22.970147053000002</v>
      </c>
    </row>
    <row r="11" spans="1:16" s="62" customFormat="1" ht="18.899999999999999" customHeight="1" x14ac:dyDescent="0.3">
      <c r="A11" s="83" t="s">
        <v>348</v>
      </c>
      <c r="B11" s="69">
        <v>1211</v>
      </c>
      <c r="C11" s="70">
        <v>24.065977742000001</v>
      </c>
      <c r="D11" s="70">
        <v>20.812823861999998</v>
      </c>
      <c r="E11" s="69">
        <v>1365</v>
      </c>
      <c r="F11" s="70">
        <v>26.448362719999999</v>
      </c>
      <c r="G11" s="70">
        <v>22.601493273999999</v>
      </c>
      <c r="H11" s="69">
        <v>1491</v>
      </c>
      <c r="I11" s="70">
        <v>27.282708143000001</v>
      </c>
      <c r="J11" s="84">
        <v>22.610655458</v>
      </c>
    </row>
    <row r="12" spans="1:16" s="62" customFormat="1" ht="18.899999999999999" customHeight="1" x14ac:dyDescent="0.3">
      <c r="A12" s="83" t="s">
        <v>349</v>
      </c>
      <c r="B12" s="69">
        <v>1481</v>
      </c>
      <c r="C12" s="70">
        <v>21.908284024</v>
      </c>
      <c r="D12" s="70">
        <v>22.653221028000001</v>
      </c>
      <c r="E12" s="69">
        <v>1759</v>
      </c>
      <c r="F12" s="70">
        <v>23.478376935</v>
      </c>
      <c r="G12" s="70">
        <v>24.182792974000002</v>
      </c>
      <c r="H12" s="69">
        <v>1880</v>
      </c>
      <c r="I12" s="70">
        <v>23.293272209000001</v>
      </c>
      <c r="J12" s="84">
        <v>23.396485679000001</v>
      </c>
    </row>
    <row r="13" spans="1:16" s="62" customFormat="1" ht="18.899999999999999" customHeight="1" x14ac:dyDescent="0.3">
      <c r="A13" s="83" t="s">
        <v>350</v>
      </c>
      <c r="B13" s="69">
        <v>710</v>
      </c>
      <c r="C13" s="70">
        <v>21.534728541</v>
      </c>
      <c r="D13" s="70">
        <v>21.161031468000001</v>
      </c>
      <c r="E13" s="69">
        <v>725</v>
      </c>
      <c r="F13" s="70">
        <v>21.771771772000001</v>
      </c>
      <c r="G13" s="70">
        <v>21.106667746999999</v>
      </c>
      <c r="H13" s="69">
        <v>832</v>
      </c>
      <c r="I13" s="70">
        <v>24.025411493</v>
      </c>
      <c r="J13" s="84">
        <v>22.529291656000002</v>
      </c>
    </row>
    <row r="14" spans="1:16" s="62" customFormat="1" ht="18.899999999999999" customHeight="1" x14ac:dyDescent="0.3">
      <c r="A14" s="83" t="s">
        <v>357</v>
      </c>
      <c r="B14" s="69">
        <v>1006</v>
      </c>
      <c r="C14" s="70">
        <v>22.355555555999999</v>
      </c>
      <c r="D14" s="70">
        <v>25.205813632000002</v>
      </c>
      <c r="E14" s="69">
        <v>1071</v>
      </c>
      <c r="F14" s="70">
        <v>22.118959107999999</v>
      </c>
      <c r="G14" s="70">
        <v>24.992378070000001</v>
      </c>
      <c r="H14" s="69">
        <v>1290</v>
      </c>
      <c r="I14" s="70">
        <v>25.333857031000001</v>
      </c>
      <c r="J14" s="84">
        <v>27.702618835999999</v>
      </c>
    </row>
    <row r="15" spans="1:16" s="62" customFormat="1" ht="18.899999999999999" customHeight="1" x14ac:dyDescent="0.3">
      <c r="A15" s="83" t="s">
        <v>351</v>
      </c>
      <c r="B15" s="69">
        <v>2064</v>
      </c>
      <c r="C15" s="70">
        <v>26.656334754</v>
      </c>
      <c r="D15" s="70">
        <v>26.226746895000002</v>
      </c>
      <c r="E15" s="69">
        <v>2134</v>
      </c>
      <c r="F15" s="70">
        <v>25.766723014</v>
      </c>
      <c r="G15" s="70">
        <v>24.763608856000001</v>
      </c>
      <c r="H15" s="69">
        <v>2253</v>
      </c>
      <c r="I15" s="70">
        <v>26.518361582000001</v>
      </c>
      <c r="J15" s="84">
        <v>24.9944004</v>
      </c>
    </row>
    <row r="16" spans="1:16" s="62" customFormat="1" ht="18.899999999999999" customHeight="1" x14ac:dyDescent="0.3">
      <c r="A16" s="83" t="s">
        <v>358</v>
      </c>
      <c r="B16" s="69">
        <v>1341</v>
      </c>
      <c r="C16" s="70">
        <v>27.457002457000002</v>
      </c>
      <c r="D16" s="70">
        <v>29.661818012000001</v>
      </c>
      <c r="E16" s="69">
        <v>1341</v>
      </c>
      <c r="F16" s="70">
        <v>28.764478764</v>
      </c>
      <c r="G16" s="70">
        <v>30.447153500999999</v>
      </c>
      <c r="H16" s="69">
        <v>1347</v>
      </c>
      <c r="I16" s="70">
        <v>25.869022470000001</v>
      </c>
      <c r="J16" s="84">
        <v>27.332437890000001</v>
      </c>
    </row>
    <row r="17" spans="1:16" s="62" customFormat="1" ht="18.899999999999999" customHeight="1" x14ac:dyDescent="0.3">
      <c r="A17" s="83" t="s">
        <v>359</v>
      </c>
      <c r="B17" s="69">
        <v>1315</v>
      </c>
      <c r="C17" s="70">
        <v>31.99513382</v>
      </c>
      <c r="D17" s="70">
        <v>37.019693457000002</v>
      </c>
      <c r="E17" s="69">
        <v>1249</v>
      </c>
      <c r="F17" s="70">
        <v>29.422850411999999</v>
      </c>
      <c r="G17" s="70">
        <v>33.394333174000003</v>
      </c>
      <c r="H17" s="69">
        <v>1330</v>
      </c>
      <c r="I17" s="70">
        <v>30.631045601</v>
      </c>
      <c r="J17" s="84">
        <v>33.789323748000001</v>
      </c>
    </row>
    <row r="18" spans="1:16" s="62" customFormat="1" ht="18.899999999999999" customHeight="1" x14ac:dyDescent="0.3">
      <c r="A18" s="83" t="s">
        <v>352</v>
      </c>
      <c r="B18" s="69">
        <v>244</v>
      </c>
      <c r="C18" s="70">
        <v>12.781561027</v>
      </c>
      <c r="D18" s="70">
        <v>17.656816340999999</v>
      </c>
      <c r="E18" s="69">
        <v>294</v>
      </c>
      <c r="F18" s="70">
        <v>13.84180791</v>
      </c>
      <c r="G18" s="70">
        <v>18.993288150000001</v>
      </c>
      <c r="H18" s="69">
        <v>239</v>
      </c>
      <c r="I18" s="70">
        <v>10.523998239000001</v>
      </c>
      <c r="J18" s="84">
        <v>14.036106279</v>
      </c>
    </row>
    <row r="19" spans="1:16" s="62" customFormat="1" ht="18.899999999999999" customHeight="1" x14ac:dyDescent="0.3">
      <c r="A19" s="85" t="s">
        <v>49</v>
      </c>
      <c r="B19" s="86">
        <v>21440</v>
      </c>
      <c r="C19" s="87">
        <v>22.481335458</v>
      </c>
      <c r="D19" s="87">
        <v>22.900612055</v>
      </c>
      <c r="E19" s="86">
        <v>23097</v>
      </c>
      <c r="F19" s="87">
        <v>23.011168342000001</v>
      </c>
      <c r="G19" s="87">
        <v>22.842297007999999</v>
      </c>
      <c r="H19" s="86">
        <v>25504</v>
      </c>
      <c r="I19" s="87">
        <v>24.028641416999999</v>
      </c>
      <c r="J19" s="88">
        <v>22.965270989</v>
      </c>
    </row>
    <row r="20" spans="1:16" ht="18.899999999999999" customHeight="1" x14ac:dyDescent="0.25">
      <c r="A20" s="89" t="s">
        <v>29</v>
      </c>
      <c r="B20" s="90">
        <v>203724</v>
      </c>
      <c r="C20" s="91">
        <v>20.994877111000001</v>
      </c>
      <c r="D20" s="91">
        <v>22.066870241</v>
      </c>
      <c r="E20" s="90">
        <v>220402</v>
      </c>
      <c r="F20" s="91">
        <v>21.161916959999999</v>
      </c>
      <c r="G20" s="91">
        <v>21.825977931000001</v>
      </c>
      <c r="H20" s="90">
        <v>229264</v>
      </c>
      <c r="I20" s="91">
        <v>20.827243005</v>
      </c>
      <c r="J20" s="92">
        <v>20.827243005</v>
      </c>
      <c r="K20" s="93"/>
      <c r="L20" s="93"/>
    </row>
    <row r="21" spans="1:16" ht="18.899999999999999" customHeight="1" x14ac:dyDescent="0.25">
      <c r="A21" s="77" t="s">
        <v>419</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462</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471</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103" t="s">
        <v>460</v>
      </c>
      <c r="B3" s="64" t="s">
        <v>445</v>
      </c>
      <c r="C3" s="64" t="s">
        <v>453</v>
      </c>
      <c r="D3" s="64" t="s">
        <v>450</v>
      </c>
      <c r="E3" s="64" t="s">
        <v>446</v>
      </c>
      <c r="F3" s="64" t="s">
        <v>454</v>
      </c>
      <c r="G3" s="64" t="s">
        <v>451</v>
      </c>
      <c r="H3" s="64" t="s">
        <v>447</v>
      </c>
      <c r="I3" s="64" t="s">
        <v>465</v>
      </c>
      <c r="J3" s="64" t="s">
        <v>452</v>
      </c>
      <c r="O3" s="67"/>
      <c r="P3" s="67"/>
    </row>
    <row r="4" spans="1:16" s="62" customFormat="1" ht="18.899999999999999" customHeight="1" x14ac:dyDescent="0.3">
      <c r="A4" s="83" t="s">
        <v>375</v>
      </c>
      <c r="B4" s="69">
        <v>2482</v>
      </c>
      <c r="C4" s="70">
        <v>21.403932390000001</v>
      </c>
      <c r="D4" s="70">
        <v>23.349440707999999</v>
      </c>
      <c r="E4" s="69">
        <v>2727</v>
      </c>
      <c r="F4" s="70">
        <v>22.509286009</v>
      </c>
      <c r="G4" s="70">
        <v>24.222114608999998</v>
      </c>
      <c r="H4" s="69">
        <v>2784</v>
      </c>
      <c r="I4" s="70">
        <v>23.027295285000001</v>
      </c>
      <c r="J4" s="84">
        <v>24.284729572</v>
      </c>
    </row>
    <row r="5" spans="1:16" s="62" customFormat="1" ht="18.899999999999999" customHeight="1" x14ac:dyDescent="0.3">
      <c r="A5" s="83" t="s">
        <v>360</v>
      </c>
      <c r="B5" s="69">
        <v>2443</v>
      </c>
      <c r="C5" s="70">
        <v>21.230555314</v>
      </c>
      <c r="D5" s="70">
        <v>21.051452948000001</v>
      </c>
      <c r="E5" s="69">
        <v>2368</v>
      </c>
      <c r="F5" s="70">
        <v>20.573414421999999</v>
      </c>
      <c r="G5" s="70">
        <v>20.218628195000001</v>
      </c>
      <c r="H5" s="69">
        <v>2549</v>
      </c>
      <c r="I5" s="70">
        <v>21.816158850000001</v>
      </c>
      <c r="J5" s="84">
        <v>21.002517001000001</v>
      </c>
    </row>
    <row r="6" spans="1:16" s="62" customFormat="1" ht="18.899999999999999" customHeight="1" x14ac:dyDescent="0.3">
      <c r="A6" s="83" t="s">
        <v>393</v>
      </c>
      <c r="B6" s="69">
        <v>1627</v>
      </c>
      <c r="C6" s="70">
        <v>21.965708114000002</v>
      </c>
      <c r="D6" s="70">
        <v>24.354203178999999</v>
      </c>
      <c r="E6" s="69">
        <v>1913</v>
      </c>
      <c r="F6" s="70">
        <v>22.760261749000001</v>
      </c>
      <c r="G6" s="70">
        <v>25.533659798999999</v>
      </c>
      <c r="H6" s="69">
        <v>2264</v>
      </c>
      <c r="I6" s="70">
        <v>22.790416750999999</v>
      </c>
      <c r="J6" s="84">
        <v>25.143508461</v>
      </c>
    </row>
    <row r="7" spans="1:16" s="62" customFormat="1" ht="18.899999999999999" customHeight="1" x14ac:dyDescent="0.3">
      <c r="A7" s="83" t="s">
        <v>361</v>
      </c>
      <c r="B7" s="69">
        <v>1814</v>
      </c>
      <c r="C7" s="70">
        <v>20.578559274</v>
      </c>
      <c r="D7" s="70">
        <v>20.912078927</v>
      </c>
      <c r="E7" s="69">
        <v>1810</v>
      </c>
      <c r="F7" s="70">
        <v>19.519033753999999</v>
      </c>
      <c r="G7" s="70">
        <v>19.835347317</v>
      </c>
      <c r="H7" s="69">
        <v>2033</v>
      </c>
      <c r="I7" s="70">
        <v>20.114771940000001</v>
      </c>
      <c r="J7" s="84">
        <v>20.792661547000002</v>
      </c>
    </row>
    <row r="8" spans="1:16" s="62" customFormat="1" ht="18.899999999999999" customHeight="1" x14ac:dyDescent="0.3">
      <c r="A8" s="83" t="s">
        <v>362</v>
      </c>
      <c r="B8" s="69">
        <v>1759</v>
      </c>
      <c r="C8" s="70">
        <v>22.779072779</v>
      </c>
      <c r="D8" s="70">
        <v>22.136818682000001</v>
      </c>
      <c r="E8" s="69">
        <v>1669</v>
      </c>
      <c r="F8" s="70">
        <v>21.416655973000001</v>
      </c>
      <c r="G8" s="70">
        <v>20.789682374000002</v>
      </c>
      <c r="H8" s="69">
        <v>1775</v>
      </c>
      <c r="I8" s="70">
        <v>22.57982445</v>
      </c>
      <c r="J8" s="84">
        <v>21.522622350999999</v>
      </c>
    </row>
    <row r="9" spans="1:16" s="62" customFormat="1" ht="18.899999999999999" customHeight="1" x14ac:dyDescent="0.3">
      <c r="A9" s="83" t="s">
        <v>374</v>
      </c>
      <c r="B9" s="69">
        <v>1326</v>
      </c>
      <c r="C9" s="70">
        <v>23.840345200000002</v>
      </c>
      <c r="D9" s="70">
        <v>25.816827752999998</v>
      </c>
      <c r="E9" s="69">
        <v>1481</v>
      </c>
      <c r="F9" s="70">
        <v>24.605416181999999</v>
      </c>
      <c r="G9" s="70">
        <v>25.921507556000002</v>
      </c>
      <c r="H9" s="69">
        <v>1583</v>
      </c>
      <c r="I9" s="70">
        <v>24.410177332</v>
      </c>
      <c r="J9" s="84">
        <v>24.621166042999999</v>
      </c>
    </row>
    <row r="10" spans="1:16" s="62" customFormat="1" ht="18.899999999999999" customHeight="1" x14ac:dyDescent="0.3">
      <c r="A10" s="83" t="s">
        <v>363</v>
      </c>
      <c r="B10" s="69">
        <v>1154</v>
      </c>
      <c r="C10" s="70">
        <v>27.568084089999999</v>
      </c>
      <c r="D10" s="70">
        <v>26.692002047999999</v>
      </c>
      <c r="E10" s="69">
        <v>1093</v>
      </c>
      <c r="F10" s="70">
        <v>26.613099586000001</v>
      </c>
      <c r="G10" s="70">
        <v>25.473926561999999</v>
      </c>
      <c r="H10" s="69">
        <v>1127</v>
      </c>
      <c r="I10" s="70">
        <v>27.861557478000002</v>
      </c>
      <c r="J10" s="84">
        <v>25.957583578000001</v>
      </c>
    </row>
    <row r="11" spans="1:16" s="62" customFormat="1" ht="18.899999999999999" customHeight="1" x14ac:dyDescent="0.3">
      <c r="A11" s="83" t="s">
        <v>364</v>
      </c>
      <c r="B11" s="69">
        <v>1182</v>
      </c>
      <c r="C11" s="70">
        <v>26.998629511000001</v>
      </c>
      <c r="D11" s="70">
        <v>24.504114815000001</v>
      </c>
      <c r="E11" s="69">
        <v>1199</v>
      </c>
      <c r="F11" s="70">
        <v>27.75462963</v>
      </c>
      <c r="G11" s="70">
        <v>25.163814084999998</v>
      </c>
      <c r="H11" s="69">
        <v>1127</v>
      </c>
      <c r="I11" s="70">
        <v>26.795054684</v>
      </c>
      <c r="J11" s="84">
        <v>23.866611874</v>
      </c>
    </row>
    <row r="12" spans="1:16" s="62" customFormat="1" ht="18.899999999999999" customHeight="1" x14ac:dyDescent="0.3">
      <c r="A12" s="83" t="s">
        <v>365</v>
      </c>
      <c r="B12" s="69">
        <v>1937</v>
      </c>
      <c r="C12" s="70">
        <v>20.486515070999999</v>
      </c>
      <c r="D12" s="70">
        <v>20.221420024</v>
      </c>
      <c r="E12" s="69">
        <v>2070</v>
      </c>
      <c r="F12" s="70">
        <v>21.430789937</v>
      </c>
      <c r="G12" s="70">
        <v>21.089920307</v>
      </c>
      <c r="H12" s="69">
        <v>2287</v>
      </c>
      <c r="I12" s="70">
        <v>22.783422992999999</v>
      </c>
      <c r="J12" s="84">
        <v>21.669423549000001</v>
      </c>
    </row>
    <row r="13" spans="1:16" s="62" customFormat="1" ht="18.899999999999999" customHeight="1" x14ac:dyDescent="0.3">
      <c r="A13" s="83" t="s">
        <v>366</v>
      </c>
      <c r="B13" s="69">
        <v>2230</v>
      </c>
      <c r="C13" s="70">
        <v>20.600461893999999</v>
      </c>
      <c r="D13" s="70">
        <v>20.716896940000002</v>
      </c>
      <c r="E13" s="69">
        <v>2222</v>
      </c>
      <c r="F13" s="70">
        <v>20.612244898</v>
      </c>
      <c r="G13" s="70">
        <v>20.497887946999999</v>
      </c>
      <c r="H13" s="69">
        <v>2442</v>
      </c>
      <c r="I13" s="70">
        <v>22.880164902000001</v>
      </c>
      <c r="J13" s="84">
        <v>22.446620046</v>
      </c>
    </row>
    <row r="14" spans="1:16" s="62" customFormat="1" ht="18.899999999999999" customHeight="1" x14ac:dyDescent="0.3">
      <c r="A14" s="83" t="s">
        <v>367</v>
      </c>
      <c r="B14" s="69">
        <v>2155</v>
      </c>
      <c r="C14" s="70">
        <v>23.801634636999999</v>
      </c>
      <c r="D14" s="70">
        <v>23.266777806</v>
      </c>
      <c r="E14" s="69">
        <v>2152</v>
      </c>
      <c r="F14" s="70">
        <v>24.144508022</v>
      </c>
      <c r="G14" s="70">
        <v>23.777980710000001</v>
      </c>
      <c r="H14" s="69">
        <v>2181</v>
      </c>
      <c r="I14" s="70">
        <v>24.491858506</v>
      </c>
      <c r="J14" s="84">
        <v>23.738771005</v>
      </c>
    </row>
    <row r="15" spans="1:16" s="62" customFormat="1" ht="18.899999999999999" customHeight="1" x14ac:dyDescent="0.3">
      <c r="A15" s="83" t="s">
        <v>368</v>
      </c>
      <c r="B15" s="69">
        <v>2126</v>
      </c>
      <c r="C15" s="70">
        <v>31.389340026999999</v>
      </c>
      <c r="D15" s="70">
        <v>29.319601469999998</v>
      </c>
      <c r="E15" s="69">
        <v>2132</v>
      </c>
      <c r="F15" s="70">
        <v>30.202578269</v>
      </c>
      <c r="G15" s="70">
        <v>28.243895703</v>
      </c>
      <c r="H15" s="69">
        <v>2275</v>
      </c>
      <c r="I15" s="70">
        <v>31.575294933999999</v>
      </c>
      <c r="J15" s="84">
        <v>29.766131404999999</v>
      </c>
    </row>
    <row r="16" spans="1:16" s="62" customFormat="1" ht="18.899999999999999" customHeight="1" x14ac:dyDescent="0.3">
      <c r="A16" s="83" t="s">
        <v>369</v>
      </c>
      <c r="B16" s="69">
        <v>1181</v>
      </c>
      <c r="C16" s="70">
        <v>29.045745203999999</v>
      </c>
      <c r="D16" s="70">
        <v>27.831910733000001</v>
      </c>
      <c r="E16" s="69">
        <v>950</v>
      </c>
      <c r="F16" s="70">
        <v>22.613663413000001</v>
      </c>
      <c r="G16" s="70">
        <v>21.781712406</v>
      </c>
      <c r="H16" s="69">
        <v>998</v>
      </c>
      <c r="I16" s="70">
        <v>24.305893814000001</v>
      </c>
      <c r="J16" s="84">
        <v>23.082020698000001</v>
      </c>
    </row>
    <row r="17" spans="1:12" s="62" customFormat="1" ht="18.899999999999999" customHeight="1" x14ac:dyDescent="0.3">
      <c r="A17" s="83" t="s">
        <v>373</v>
      </c>
      <c r="B17" s="69">
        <v>1229</v>
      </c>
      <c r="C17" s="70">
        <v>23.762567671999999</v>
      </c>
      <c r="D17" s="70">
        <v>25.333646823999999</v>
      </c>
      <c r="E17" s="69">
        <v>1347</v>
      </c>
      <c r="F17" s="70">
        <v>24.419869470999998</v>
      </c>
      <c r="G17" s="70">
        <v>26.251936879999999</v>
      </c>
      <c r="H17" s="69">
        <v>1404</v>
      </c>
      <c r="I17" s="70">
        <v>24.977761963999999</v>
      </c>
      <c r="J17" s="84">
        <v>26.150612563999999</v>
      </c>
    </row>
    <row r="18" spans="1:12" s="62" customFormat="1" ht="18.899999999999999" customHeight="1" x14ac:dyDescent="0.3">
      <c r="A18" s="83" t="s">
        <v>370</v>
      </c>
      <c r="B18" s="69">
        <v>1428</v>
      </c>
      <c r="C18" s="70">
        <v>27.215551743999999</v>
      </c>
      <c r="D18" s="70">
        <v>27.428490700000001</v>
      </c>
      <c r="E18" s="69">
        <v>1385</v>
      </c>
      <c r="F18" s="70">
        <v>26.517327207000001</v>
      </c>
      <c r="G18" s="70">
        <v>26.182599884999998</v>
      </c>
      <c r="H18" s="69">
        <v>1466</v>
      </c>
      <c r="I18" s="70">
        <v>27.427502339</v>
      </c>
      <c r="J18" s="84">
        <v>26.758229487000001</v>
      </c>
    </row>
    <row r="19" spans="1:12" s="62" customFormat="1" ht="18.899999999999999" customHeight="1" x14ac:dyDescent="0.3">
      <c r="A19" s="83" t="s">
        <v>371</v>
      </c>
      <c r="B19" s="69">
        <v>2067</v>
      </c>
      <c r="C19" s="70">
        <v>31.394289186000002</v>
      </c>
      <c r="D19" s="70">
        <v>33.971045877999998</v>
      </c>
      <c r="E19" s="69">
        <v>1673</v>
      </c>
      <c r="F19" s="70">
        <v>27.031830667000001</v>
      </c>
      <c r="G19" s="70">
        <v>28.483061046</v>
      </c>
      <c r="H19" s="69">
        <v>1712</v>
      </c>
      <c r="I19" s="70">
        <v>27.011675607000001</v>
      </c>
      <c r="J19" s="84">
        <v>27.905116267</v>
      </c>
    </row>
    <row r="20" spans="1:12" s="62" customFormat="1" ht="18.899999999999999" customHeight="1" x14ac:dyDescent="0.3">
      <c r="A20" s="83" t="s">
        <v>372</v>
      </c>
      <c r="B20" s="69">
        <v>2126</v>
      </c>
      <c r="C20" s="70">
        <v>24.824848201999998</v>
      </c>
      <c r="D20" s="70">
        <v>28.770794493</v>
      </c>
      <c r="E20" s="69">
        <v>2468</v>
      </c>
      <c r="F20" s="70">
        <v>26.330950603000002</v>
      </c>
      <c r="G20" s="70">
        <v>30.026955175000001</v>
      </c>
      <c r="H20" s="69">
        <v>2377</v>
      </c>
      <c r="I20" s="70">
        <v>24.487483260000001</v>
      </c>
      <c r="J20" s="84">
        <v>27.225415945000002</v>
      </c>
    </row>
    <row r="21" spans="1:12" s="62" customFormat="1" ht="18.899999999999999" customHeight="1" x14ac:dyDescent="0.3">
      <c r="A21" s="85" t="s">
        <v>172</v>
      </c>
      <c r="B21" s="86">
        <v>30266</v>
      </c>
      <c r="C21" s="87">
        <v>23.847832767</v>
      </c>
      <c r="D21" s="87">
        <v>24.175802635</v>
      </c>
      <c r="E21" s="86">
        <v>30659</v>
      </c>
      <c r="F21" s="87">
        <v>23.501590586999999</v>
      </c>
      <c r="G21" s="87">
        <v>23.630851179</v>
      </c>
      <c r="H21" s="86">
        <v>32384</v>
      </c>
      <c r="I21" s="87">
        <v>24.104205434000001</v>
      </c>
      <c r="J21" s="88">
        <v>23.811298742000002</v>
      </c>
    </row>
    <row r="22" spans="1:12" ht="18.899999999999999" customHeight="1" x14ac:dyDescent="0.25">
      <c r="A22" s="89" t="s">
        <v>29</v>
      </c>
      <c r="B22" s="90">
        <v>203724</v>
      </c>
      <c r="C22" s="91">
        <v>20.994877111000001</v>
      </c>
      <c r="D22" s="91">
        <v>22.066870241</v>
      </c>
      <c r="E22" s="90">
        <v>220402</v>
      </c>
      <c r="F22" s="91">
        <v>21.161916959999999</v>
      </c>
      <c r="G22" s="91">
        <v>21.825977931000001</v>
      </c>
      <c r="H22" s="90">
        <v>229264</v>
      </c>
      <c r="I22" s="91">
        <v>20.827243005</v>
      </c>
      <c r="J22" s="92">
        <v>20.827243005</v>
      </c>
      <c r="K22" s="93"/>
      <c r="L22" s="93"/>
    </row>
    <row r="23" spans="1:12" ht="18.899999999999999" customHeight="1" x14ac:dyDescent="0.25">
      <c r="A23" s="77" t="s">
        <v>419</v>
      </c>
    </row>
    <row r="25" spans="1:12" ht="15.6" x14ac:dyDescent="0.3">
      <c r="A25" s="121" t="s">
        <v>462</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472</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103" t="s">
        <v>460</v>
      </c>
      <c r="B3" s="64" t="s">
        <v>445</v>
      </c>
      <c r="C3" s="64" t="s">
        <v>453</v>
      </c>
      <c r="D3" s="64" t="s">
        <v>450</v>
      </c>
      <c r="E3" s="64" t="s">
        <v>446</v>
      </c>
      <c r="F3" s="64" t="s">
        <v>454</v>
      </c>
      <c r="G3" s="64" t="s">
        <v>451</v>
      </c>
      <c r="H3" s="64" t="s">
        <v>447</v>
      </c>
      <c r="I3" s="64" t="s">
        <v>465</v>
      </c>
      <c r="J3" s="64" t="s">
        <v>452</v>
      </c>
      <c r="O3" s="67"/>
      <c r="P3" s="67"/>
    </row>
    <row r="4" spans="1:16" s="62" customFormat="1" ht="56.25" customHeight="1" x14ac:dyDescent="0.3">
      <c r="A4" s="94" t="s">
        <v>386</v>
      </c>
      <c r="B4" s="69">
        <v>1555</v>
      </c>
      <c r="C4" s="70">
        <v>25.766362882999999</v>
      </c>
      <c r="D4" s="70">
        <v>27.167022939999999</v>
      </c>
      <c r="E4" s="69">
        <v>1417</v>
      </c>
      <c r="F4" s="70">
        <v>23.340471092000001</v>
      </c>
      <c r="G4" s="70">
        <v>23.933188397999999</v>
      </c>
      <c r="H4" s="69">
        <v>1016</v>
      </c>
      <c r="I4" s="70">
        <v>17.284790744999999</v>
      </c>
      <c r="J4" s="84">
        <v>17.116981627000001</v>
      </c>
    </row>
    <row r="5" spans="1:16" s="62" customFormat="1" ht="56.25" customHeight="1" x14ac:dyDescent="0.3">
      <c r="A5" s="94" t="s">
        <v>376</v>
      </c>
      <c r="B5" s="69">
        <v>320</v>
      </c>
      <c r="C5" s="70">
        <v>32.619775738999998</v>
      </c>
      <c r="D5" s="70">
        <v>44.989878808</v>
      </c>
      <c r="E5" s="69">
        <v>300</v>
      </c>
      <c r="F5" s="70">
        <v>31.185031185</v>
      </c>
      <c r="G5" s="70">
        <v>41.923804699000002</v>
      </c>
      <c r="H5" s="69">
        <v>168</v>
      </c>
      <c r="I5" s="70">
        <v>19.649122807000001</v>
      </c>
      <c r="J5" s="84">
        <v>25.444409960000002</v>
      </c>
    </row>
    <row r="6" spans="1:16" s="62" customFormat="1" ht="56.25" customHeight="1" x14ac:dyDescent="0.3">
      <c r="A6" s="94" t="s">
        <v>387</v>
      </c>
      <c r="B6" s="69">
        <v>2130</v>
      </c>
      <c r="C6" s="70">
        <v>20.760233918000001</v>
      </c>
      <c r="D6" s="70">
        <v>27.960366109999999</v>
      </c>
      <c r="E6" s="69">
        <v>2093</v>
      </c>
      <c r="F6" s="70">
        <v>19.948532215</v>
      </c>
      <c r="G6" s="70">
        <v>25.645290981999999</v>
      </c>
      <c r="H6" s="69">
        <v>1639</v>
      </c>
      <c r="I6" s="70">
        <v>16.267990074</v>
      </c>
      <c r="J6" s="84">
        <v>20.346897599999998</v>
      </c>
    </row>
    <row r="7" spans="1:16" s="62" customFormat="1" ht="56.25" customHeight="1" x14ac:dyDescent="0.3">
      <c r="A7" s="94" t="s">
        <v>385</v>
      </c>
      <c r="B7" s="69">
        <v>1379</v>
      </c>
      <c r="C7" s="70">
        <v>17.663635199000002</v>
      </c>
      <c r="D7" s="70">
        <v>20.855628783</v>
      </c>
      <c r="E7" s="69">
        <v>1435</v>
      </c>
      <c r="F7" s="70">
        <v>17.933016746</v>
      </c>
      <c r="G7" s="70">
        <v>20.778563051999999</v>
      </c>
      <c r="H7" s="69">
        <v>1365</v>
      </c>
      <c r="I7" s="70">
        <v>16.876854599000001</v>
      </c>
      <c r="J7" s="84">
        <v>18.901930792999998</v>
      </c>
    </row>
    <row r="8" spans="1:16" s="62" customFormat="1" ht="56.25" customHeight="1" x14ac:dyDescent="0.3">
      <c r="A8" s="94" t="s">
        <v>390</v>
      </c>
      <c r="B8" s="69">
        <v>132</v>
      </c>
      <c r="C8" s="70">
        <v>13.678756477</v>
      </c>
      <c r="D8" s="70">
        <v>18.908347944999999</v>
      </c>
      <c r="E8" s="69">
        <v>102</v>
      </c>
      <c r="F8" s="70">
        <v>10.049261083999999</v>
      </c>
      <c r="G8" s="70">
        <v>13.485695784000001</v>
      </c>
      <c r="H8" s="69">
        <v>144</v>
      </c>
      <c r="I8" s="70">
        <v>13.766730402</v>
      </c>
      <c r="J8" s="84">
        <v>17.338782483999999</v>
      </c>
    </row>
    <row r="9" spans="1:16" s="62" customFormat="1" ht="56.25" customHeight="1" x14ac:dyDescent="0.3">
      <c r="A9" s="94" t="s">
        <v>391</v>
      </c>
      <c r="B9" s="69">
        <v>198</v>
      </c>
      <c r="C9" s="70">
        <v>22.222222221999999</v>
      </c>
      <c r="D9" s="70">
        <v>27.004937478999999</v>
      </c>
      <c r="E9" s="69">
        <v>165</v>
      </c>
      <c r="F9" s="70">
        <v>19.097222221999999</v>
      </c>
      <c r="G9" s="70">
        <v>22.633521324</v>
      </c>
      <c r="H9" s="69">
        <v>151</v>
      </c>
      <c r="I9" s="70">
        <v>19.089759797999999</v>
      </c>
      <c r="J9" s="84">
        <v>21.300986901000002</v>
      </c>
    </row>
    <row r="10" spans="1:16" s="62" customFormat="1" ht="56.25" customHeight="1" x14ac:dyDescent="0.3">
      <c r="A10" s="94" t="s">
        <v>392</v>
      </c>
      <c r="B10" s="69">
        <v>256</v>
      </c>
      <c r="C10" s="70">
        <v>26.418988647999999</v>
      </c>
      <c r="D10" s="70">
        <v>33.495825103999998</v>
      </c>
      <c r="E10" s="69">
        <v>240</v>
      </c>
      <c r="F10" s="70">
        <v>22.514071295000001</v>
      </c>
      <c r="G10" s="70">
        <v>28.210404004000001</v>
      </c>
      <c r="H10" s="69">
        <v>166</v>
      </c>
      <c r="I10" s="70">
        <v>17.078189299999998</v>
      </c>
      <c r="J10" s="84">
        <v>20.752249880000001</v>
      </c>
    </row>
    <row r="11" spans="1:16" s="62" customFormat="1" ht="56.25" customHeight="1" x14ac:dyDescent="0.3">
      <c r="A11" s="94" t="s">
        <v>379</v>
      </c>
      <c r="B11" s="69">
        <v>566</v>
      </c>
      <c r="C11" s="70">
        <v>21.937984495999999</v>
      </c>
      <c r="D11" s="70">
        <v>30.788327455000001</v>
      </c>
      <c r="E11" s="69">
        <v>656</v>
      </c>
      <c r="F11" s="70">
        <v>21.837549932999998</v>
      </c>
      <c r="G11" s="70">
        <v>30.123948776999999</v>
      </c>
      <c r="H11" s="69">
        <v>502</v>
      </c>
      <c r="I11" s="70">
        <v>15.891104779999999</v>
      </c>
      <c r="J11" s="84">
        <v>20.974125693000001</v>
      </c>
    </row>
    <row r="12" spans="1:16" s="62" customFormat="1" ht="56.25" customHeight="1" x14ac:dyDescent="0.3">
      <c r="A12" s="94" t="s">
        <v>380</v>
      </c>
      <c r="B12" s="69">
        <v>732</v>
      </c>
      <c r="C12" s="70">
        <v>22.208737864</v>
      </c>
      <c r="D12" s="70">
        <v>30.821555590999999</v>
      </c>
      <c r="E12" s="69">
        <v>944</v>
      </c>
      <c r="F12" s="70">
        <v>27.291124602</v>
      </c>
      <c r="G12" s="70">
        <v>36.744355696</v>
      </c>
      <c r="H12" s="69">
        <v>566</v>
      </c>
      <c r="I12" s="70">
        <v>15.367906597999999</v>
      </c>
      <c r="J12" s="84">
        <v>19.87887722</v>
      </c>
    </row>
    <row r="13" spans="1:16" s="62" customFormat="1" ht="56.25" customHeight="1" x14ac:dyDescent="0.3">
      <c r="A13" s="94" t="s">
        <v>388</v>
      </c>
      <c r="B13" s="69">
        <v>444</v>
      </c>
      <c r="C13" s="70">
        <v>20.612813370000001</v>
      </c>
      <c r="D13" s="70">
        <v>27.735137518999998</v>
      </c>
      <c r="E13" s="69">
        <v>469</v>
      </c>
      <c r="F13" s="70">
        <v>19.739057239000001</v>
      </c>
      <c r="G13" s="70">
        <v>26.722723037000002</v>
      </c>
      <c r="H13" s="69">
        <v>453</v>
      </c>
      <c r="I13" s="70">
        <v>18.273497377999998</v>
      </c>
      <c r="J13" s="84">
        <v>24.068191301999999</v>
      </c>
    </row>
    <row r="14" spans="1:16" s="62" customFormat="1" ht="56.25" customHeight="1" x14ac:dyDescent="0.3">
      <c r="A14" s="94" t="s">
        <v>389</v>
      </c>
      <c r="B14" s="69">
        <v>441</v>
      </c>
      <c r="C14" s="70">
        <v>19.521912351000001</v>
      </c>
      <c r="D14" s="70">
        <v>27.031266075000001</v>
      </c>
      <c r="E14" s="69">
        <v>428</v>
      </c>
      <c r="F14" s="70">
        <v>17.426710098000001</v>
      </c>
      <c r="G14" s="70">
        <v>23.888673600000001</v>
      </c>
      <c r="H14" s="69">
        <v>408</v>
      </c>
      <c r="I14" s="70">
        <v>15.431164902000001</v>
      </c>
      <c r="J14" s="84">
        <v>20.385919086000001</v>
      </c>
    </row>
    <row r="15" spans="1:16" s="62" customFormat="1" ht="56.25" customHeight="1" x14ac:dyDescent="0.3">
      <c r="A15" s="94" t="s">
        <v>381</v>
      </c>
      <c r="B15" s="69">
        <v>237</v>
      </c>
      <c r="C15" s="70">
        <v>13.307130825</v>
      </c>
      <c r="D15" s="70">
        <v>18.759602021999999</v>
      </c>
      <c r="E15" s="69">
        <v>279</v>
      </c>
      <c r="F15" s="70">
        <v>14.699683878</v>
      </c>
      <c r="G15" s="70">
        <v>20.577865837000001</v>
      </c>
      <c r="H15" s="69">
        <v>284</v>
      </c>
      <c r="I15" s="70">
        <v>14.423565262</v>
      </c>
      <c r="J15" s="84">
        <v>19.444547257</v>
      </c>
    </row>
    <row r="16" spans="1:16" s="62" customFormat="1" ht="56.25" customHeight="1" x14ac:dyDescent="0.3">
      <c r="A16" s="94" t="s">
        <v>384</v>
      </c>
      <c r="B16" s="69">
        <v>146</v>
      </c>
      <c r="C16" s="70">
        <v>15.921483096999999</v>
      </c>
      <c r="D16" s="70">
        <v>22.703910677</v>
      </c>
      <c r="E16" s="69">
        <v>157</v>
      </c>
      <c r="F16" s="70">
        <v>15.198451113000001</v>
      </c>
      <c r="G16" s="70">
        <v>21.984143982999999</v>
      </c>
      <c r="H16" s="69">
        <v>123</v>
      </c>
      <c r="I16" s="70">
        <v>11.452513966</v>
      </c>
      <c r="J16" s="84">
        <v>16.126361285000002</v>
      </c>
    </row>
    <row r="17" spans="1:12" s="62" customFormat="1" ht="56.25" customHeight="1" x14ac:dyDescent="0.3">
      <c r="A17" s="94" t="s">
        <v>383</v>
      </c>
      <c r="B17" s="69">
        <v>743</v>
      </c>
      <c r="C17" s="70">
        <v>17.359813083999999</v>
      </c>
      <c r="D17" s="70">
        <v>25.488209503</v>
      </c>
      <c r="E17" s="69">
        <v>1007</v>
      </c>
      <c r="F17" s="70">
        <v>21.222339304999998</v>
      </c>
      <c r="G17" s="70">
        <v>30.206365856000001</v>
      </c>
      <c r="H17" s="69">
        <v>771</v>
      </c>
      <c r="I17" s="70">
        <v>14.841193455000001</v>
      </c>
      <c r="J17" s="84">
        <v>20.621081366999999</v>
      </c>
    </row>
    <row r="18" spans="1:12" s="62" customFormat="1" ht="56.25" customHeight="1" x14ac:dyDescent="0.3">
      <c r="A18" s="94" t="s">
        <v>382</v>
      </c>
      <c r="B18" s="69">
        <v>253</v>
      </c>
      <c r="C18" s="70">
        <v>13.587540279000001</v>
      </c>
      <c r="D18" s="70">
        <v>19.117313007</v>
      </c>
      <c r="E18" s="69">
        <v>286</v>
      </c>
      <c r="F18" s="70">
        <v>14.451743305000001</v>
      </c>
      <c r="G18" s="70">
        <v>19.861630256000002</v>
      </c>
      <c r="H18" s="69">
        <v>219</v>
      </c>
      <c r="I18" s="70">
        <v>10.549132948</v>
      </c>
      <c r="J18" s="84">
        <v>14.149006854</v>
      </c>
    </row>
    <row r="19" spans="1:12" s="62" customFormat="1" ht="18.600000000000001" customHeight="1" x14ac:dyDescent="0.3">
      <c r="A19" s="85" t="s">
        <v>170</v>
      </c>
      <c r="B19" s="86">
        <v>9532</v>
      </c>
      <c r="C19" s="87">
        <v>20.264897846</v>
      </c>
      <c r="D19" s="87">
        <v>25.372607075000001</v>
      </c>
      <c r="E19" s="86">
        <v>9978</v>
      </c>
      <c r="F19" s="87">
        <v>20.189389340999998</v>
      </c>
      <c r="G19" s="87">
        <v>24.697592327999999</v>
      </c>
      <c r="H19" s="86">
        <v>7975</v>
      </c>
      <c r="I19" s="87">
        <v>15.955105634000001</v>
      </c>
      <c r="J19" s="88">
        <v>18.979414211000002</v>
      </c>
    </row>
    <row r="20" spans="1:12" ht="18.899999999999999" customHeight="1" x14ac:dyDescent="0.25">
      <c r="A20" s="89" t="s">
        <v>29</v>
      </c>
      <c r="B20" s="90">
        <v>203724</v>
      </c>
      <c r="C20" s="91">
        <v>20.994877111000001</v>
      </c>
      <c r="D20" s="91">
        <v>22.066870241</v>
      </c>
      <c r="E20" s="90">
        <v>220402</v>
      </c>
      <c r="F20" s="91">
        <v>21.161916959999999</v>
      </c>
      <c r="G20" s="91">
        <v>21.825977931000001</v>
      </c>
      <c r="H20" s="90">
        <v>229264</v>
      </c>
      <c r="I20" s="91">
        <v>20.827243005</v>
      </c>
      <c r="J20" s="92">
        <v>20.827243005</v>
      </c>
      <c r="K20" s="93"/>
      <c r="L20" s="93"/>
    </row>
    <row r="21" spans="1:12" ht="18.899999999999999" customHeight="1" x14ac:dyDescent="0.25">
      <c r="A21" s="77" t="s">
        <v>419</v>
      </c>
    </row>
    <row r="23" spans="1:12" ht="15.6" x14ac:dyDescent="0.3">
      <c r="A23" s="121" t="s">
        <v>462</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449</v>
      </c>
      <c r="B1" s="61"/>
      <c r="C1" s="61"/>
      <c r="D1" s="61"/>
      <c r="E1" s="61"/>
    </row>
    <row r="2" spans="1:8" s="62" customFormat="1" ht="18.899999999999999" customHeight="1" x14ac:dyDescent="0.3">
      <c r="A2" s="1" t="s">
        <v>448</v>
      </c>
      <c r="B2" s="63"/>
      <c r="C2" s="63"/>
      <c r="D2" s="63"/>
      <c r="E2" s="95"/>
    </row>
    <row r="3" spans="1:8" ht="31.2" x14ac:dyDescent="0.25">
      <c r="A3" s="81" t="s">
        <v>30</v>
      </c>
      <c r="B3" s="64" t="s">
        <v>450</v>
      </c>
      <c r="C3" s="64" t="s">
        <v>451</v>
      </c>
      <c r="D3" s="65" t="s">
        <v>452</v>
      </c>
      <c r="H3" s="79"/>
    </row>
    <row r="4" spans="1:8" ht="18.899999999999999" customHeight="1" x14ac:dyDescent="0.25">
      <c r="A4" s="83" t="s">
        <v>177</v>
      </c>
      <c r="B4" s="84">
        <v>21.170576026999999</v>
      </c>
      <c r="C4" s="84">
        <v>21.392661412999999</v>
      </c>
      <c r="D4" s="84">
        <v>20.886239270000001</v>
      </c>
      <c r="F4" s="41"/>
      <c r="G4" s="42"/>
      <c r="H4" s="42"/>
    </row>
    <row r="5" spans="1:8" ht="18.899999999999999" customHeight="1" x14ac:dyDescent="0.25">
      <c r="A5" s="83" t="s">
        <v>33</v>
      </c>
      <c r="B5" s="84">
        <v>22.051764058</v>
      </c>
      <c r="C5" s="84">
        <v>20.779260196999999</v>
      </c>
      <c r="D5" s="84">
        <v>19.500757136000001</v>
      </c>
      <c r="F5" s="59"/>
      <c r="G5" s="58"/>
      <c r="H5" s="58"/>
    </row>
    <row r="6" spans="1:8" ht="18.899999999999999" customHeight="1" x14ac:dyDescent="0.25">
      <c r="A6" s="83" t="s">
        <v>32</v>
      </c>
      <c r="B6" s="84">
        <v>21.571049069000001</v>
      </c>
      <c r="C6" s="84">
        <v>21.814465145</v>
      </c>
      <c r="D6" s="84">
        <v>21.002138899999999</v>
      </c>
      <c r="F6" s="59"/>
      <c r="G6" s="58"/>
      <c r="H6" s="58"/>
    </row>
    <row r="7" spans="1:8" ht="18.899999999999999" customHeight="1" x14ac:dyDescent="0.25">
      <c r="A7" s="83" t="s">
        <v>31</v>
      </c>
      <c r="B7" s="84">
        <v>22.276863654</v>
      </c>
      <c r="C7" s="84">
        <v>22.597282032999999</v>
      </c>
      <c r="D7" s="84">
        <v>21.236115684000001</v>
      </c>
      <c r="F7" s="59"/>
      <c r="G7" s="58"/>
      <c r="H7" s="58"/>
    </row>
    <row r="8" spans="1:8" ht="18.899999999999999" customHeight="1" x14ac:dyDescent="0.25">
      <c r="A8" s="83" t="s">
        <v>176</v>
      </c>
      <c r="B8" s="84">
        <v>25.642044764000001</v>
      </c>
      <c r="C8" s="84">
        <v>24.662260543999999</v>
      </c>
      <c r="D8" s="84">
        <v>22.868788319</v>
      </c>
      <c r="F8" s="59"/>
      <c r="G8" s="58"/>
      <c r="H8" s="58"/>
    </row>
    <row r="9" spans="1:8" ht="18.899999999999999" customHeight="1" x14ac:dyDescent="0.25">
      <c r="A9" s="83" t="s">
        <v>175</v>
      </c>
      <c r="B9" s="84">
        <v>20.662741869000001</v>
      </c>
      <c r="C9" s="84">
        <v>19.998965006999999</v>
      </c>
      <c r="D9" s="84">
        <v>20.066575775</v>
      </c>
      <c r="F9" s="51"/>
      <c r="G9" s="50"/>
    </row>
    <row r="10" spans="1:8" ht="18.899999999999999" customHeight="1" x14ac:dyDescent="0.25">
      <c r="A10" s="83" t="s">
        <v>36</v>
      </c>
      <c r="B10" s="84">
        <v>20.899708222000001</v>
      </c>
      <c r="C10" s="84">
        <v>21.551696696</v>
      </c>
      <c r="D10" s="84">
        <v>20.885160021000001</v>
      </c>
      <c r="F10" s="59"/>
      <c r="G10" s="58"/>
      <c r="H10" s="58"/>
    </row>
    <row r="11" spans="1:8" ht="18.899999999999999" customHeight="1" x14ac:dyDescent="0.25">
      <c r="A11" s="83" t="s">
        <v>35</v>
      </c>
      <c r="B11" s="84">
        <v>21.994005083000001</v>
      </c>
      <c r="C11" s="84">
        <v>21.961887231999999</v>
      </c>
      <c r="D11" s="84">
        <v>21.375702078</v>
      </c>
      <c r="F11" s="59"/>
      <c r="G11" s="58"/>
      <c r="H11" s="58"/>
    </row>
    <row r="12" spans="1:8" ht="18.899999999999999" customHeight="1" x14ac:dyDescent="0.25">
      <c r="A12" s="83" t="s">
        <v>34</v>
      </c>
      <c r="B12" s="84">
        <v>22.781784413</v>
      </c>
      <c r="C12" s="84">
        <v>22.815109375999999</v>
      </c>
      <c r="D12" s="84">
        <v>22.077642319999999</v>
      </c>
      <c r="F12" s="59"/>
      <c r="G12" s="58"/>
      <c r="H12" s="58"/>
    </row>
    <row r="13" spans="1:8" ht="18.899999999999999" customHeight="1" x14ac:dyDescent="0.25">
      <c r="A13" s="83" t="s">
        <v>178</v>
      </c>
      <c r="B13" s="84">
        <v>25.590436793999999</v>
      </c>
      <c r="C13" s="84">
        <v>25.191641253</v>
      </c>
      <c r="D13" s="84">
        <v>23.233848936000001</v>
      </c>
      <c r="F13" s="59"/>
      <c r="G13" s="58"/>
      <c r="H13" s="58"/>
    </row>
    <row r="14" spans="1:8" ht="18.899999999999999" customHeight="1" x14ac:dyDescent="0.25">
      <c r="A14" s="83" t="s">
        <v>154</v>
      </c>
      <c r="B14" s="84">
        <v>22.301120052000002</v>
      </c>
      <c r="C14" s="84">
        <v>24.256115362999999</v>
      </c>
      <c r="D14" s="84">
        <v>22.721435109000002</v>
      </c>
      <c r="H14" s="79"/>
    </row>
    <row r="15" spans="1:8" ht="18.899999999999999" customHeight="1" x14ac:dyDescent="0.25">
      <c r="A15" s="77" t="s">
        <v>419</v>
      </c>
    </row>
    <row r="17" spans="1:8" ht="15.6" x14ac:dyDescent="0.3">
      <c r="A17" s="121" t="s">
        <v>462</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AAD1D-D355-48D2-B2C6-A9550C939A75}">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463</v>
      </c>
      <c r="B1" s="96"/>
      <c r="C1" s="97"/>
      <c r="D1" s="97"/>
    </row>
    <row r="2" spans="1:8" s="62" customFormat="1" ht="18.899999999999999" customHeight="1" x14ac:dyDescent="0.3">
      <c r="A2" s="81" t="s">
        <v>285</v>
      </c>
      <c r="B2" s="82" t="s">
        <v>284</v>
      </c>
      <c r="C2" s="98"/>
      <c r="D2" s="97"/>
      <c r="E2" s="98"/>
    </row>
    <row r="3" spans="1:8" ht="18.899999999999999" customHeight="1" x14ac:dyDescent="0.25">
      <c r="A3" s="83" t="s">
        <v>274</v>
      </c>
      <c r="B3" s="99">
        <v>1.4088109999999999E-15</v>
      </c>
      <c r="H3" s="79"/>
    </row>
    <row r="4" spans="1:8" ht="18.899999999999999" customHeight="1" x14ac:dyDescent="0.25">
      <c r="A4" s="83" t="s">
        <v>275</v>
      </c>
      <c r="B4" s="99">
        <v>5.2359859999999997E-14</v>
      </c>
      <c r="H4" s="79"/>
    </row>
    <row r="5" spans="1:8" ht="18.899999999999999" customHeight="1" x14ac:dyDescent="0.25">
      <c r="A5" s="83" t="s">
        <v>276</v>
      </c>
      <c r="B5" s="99">
        <v>2.9590492E-8</v>
      </c>
      <c r="H5" s="79"/>
    </row>
    <row r="6" spans="1:8" ht="18.899999999999999" customHeight="1" x14ac:dyDescent="0.25">
      <c r="A6" s="83" t="s">
        <v>280</v>
      </c>
      <c r="B6" s="99">
        <v>0.71807330479999998</v>
      </c>
      <c r="H6" s="79"/>
    </row>
    <row r="7" spans="1:8" ht="18.899999999999999" customHeight="1" x14ac:dyDescent="0.25">
      <c r="A7" s="83" t="s">
        <v>281</v>
      </c>
      <c r="B7" s="99">
        <v>0.13823814179999999</v>
      </c>
      <c r="H7" s="79"/>
    </row>
    <row r="8" spans="1:8" ht="18.899999999999999" customHeight="1" x14ac:dyDescent="0.25">
      <c r="A8" s="83" t="s">
        <v>277</v>
      </c>
      <c r="B8" s="99">
        <v>1.6309539999999999E-29</v>
      </c>
      <c r="H8" s="79"/>
    </row>
    <row r="9" spans="1:8" ht="18.899999999999999" customHeight="1" x14ac:dyDescent="0.25">
      <c r="A9" s="83" t="s">
        <v>278</v>
      </c>
      <c r="B9" s="99">
        <v>9.4836780000000002E-31</v>
      </c>
      <c r="H9" s="79"/>
    </row>
    <row r="10" spans="1:8" ht="18.899999999999999" customHeight="1" x14ac:dyDescent="0.25">
      <c r="A10" s="83" t="s">
        <v>279</v>
      </c>
      <c r="B10" s="99">
        <v>5.7859259999999997E-15</v>
      </c>
      <c r="H10" s="79"/>
    </row>
    <row r="11" spans="1:8" ht="18.899999999999999" customHeight="1" x14ac:dyDescent="0.25">
      <c r="A11" s="83" t="s">
        <v>282</v>
      </c>
      <c r="B11" s="99">
        <v>0.94231848500000004</v>
      </c>
      <c r="H11" s="79"/>
    </row>
    <row r="12" spans="1:8" ht="18.899999999999999" customHeight="1" x14ac:dyDescent="0.25">
      <c r="A12" s="83" t="s">
        <v>283</v>
      </c>
      <c r="B12" s="99">
        <v>7.3148980000000002E-3</v>
      </c>
      <c r="H12" s="79"/>
    </row>
    <row r="13" spans="1:8" ht="18.899999999999999" customHeight="1" x14ac:dyDescent="0.25">
      <c r="A13" s="77" t="s">
        <v>464</v>
      </c>
      <c r="B13" s="79"/>
    </row>
    <row r="15" spans="1:8" ht="15.6" x14ac:dyDescent="0.3">
      <c r="A15" s="121" t="s">
        <v>462</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RHA-Chapter4-Arthritis-prev-rates</dc:title>
  <dc:creator>rodm</dc:creator>
  <cp:lastModifiedBy>Lindsey Dahl</cp:lastModifiedBy>
  <cp:lastPrinted>2024-06-05T19:11:10Z</cp:lastPrinted>
  <dcterms:created xsi:type="dcterms:W3CDTF">2012-06-19T01:21:24Z</dcterms:created>
  <dcterms:modified xsi:type="dcterms:W3CDTF">2025-12-04T18:59:27Z</dcterms:modified>
</cp:coreProperties>
</file>